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robin\Downloads\"/>
    </mc:Choice>
  </mc:AlternateContent>
  <bookViews>
    <workbookView xWindow="0" yWindow="0" windowWidth="10845" windowHeight="3990" tabRatio="671"/>
  </bookViews>
  <sheets>
    <sheet name="Infos" sheetId="5" r:id="rId1"/>
    <sheet name=" Sujet " sheetId="10" r:id="rId2"/>
    <sheet name="Grille jury - Sujet" sheetId="1" r:id="rId3"/>
    <sheet name="Grille finale - Sujet" sheetId="8" r:id="rId4"/>
    <sheet name="Remarques" sheetId="9" r:id="rId5"/>
  </sheets>
  <definedNames>
    <definedName name="_xlnm.Print_Titles" localSheetId="1">' Sujet '!$A:$E</definedName>
    <definedName name="_xlnm.Print_Titles" localSheetId="2">'Grille jury - Sujet'!$A:$E</definedName>
    <definedName name="_xlnm.Print_Area" localSheetId="1">' Sujet '!$A$1:$I$59</definedName>
    <definedName name="_xlnm.Print_Area" localSheetId="2">'Grille jury - Sujet'!$A$1:$AI$58</definedName>
  </definedNames>
  <calcPr calcId="162913"/>
</workbook>
</file>

<file path=xl/calcChain.xml><?xml version="1.0" encoding="utf-8"?>
<calcChain xmlns="http://schemas.openxmlformats.org/spreadsheetml/2006/main">
  <c r="A24" i="8" l="1"/>
  <c r="A20" i="8"/>
  <c r="E8" i="10" l="1"/>
  <c r="E9" i="10"/>
  <c r="E10" i="10"/>
  <c r="E11" i="10"/>
  <c r="E12" i="10"/>
  <c r="E13" i="10"/>
  <c r="E14" i="10"/>
  <c r="E15" i="10"/>
  <c r="E16" i="10"/>
  <c r="E7" i="10"/>
  <c r="A30" i="1"/>
  <c r="A24" i="1"/>
  <c r="A20" i="1"/>
  <c r="A30" i="8"/>
  <c r="A28" i="8"/>
  <c r="A11" i="8"/>
  <c r="A7" i="8"/>
  <c r="A11" i="1"/>
  <c r="A7" i="1"/>
  <c r="C33" i="1" l="1"/>
  <c r="C32" i="1"/>
  <c r="AI37" i="1" l="1"/>
  <c r="AI38" i="1"/>
  <c r="AI39" i="1"/>
  <c r="AI40" i="1"/>
  <c r="AI41" i="1"/>
  <c r="AI42" i="1"/>
  <c r="AI43" i="1"/>
  <c r="AI43" i="8" s="1"/>
  <c r="AI44" i="1"/>
  <c r="AI44" i="8" s="1"/>
  <c r="AI45" i="1"/>
  <c r="AI46" i="1"/>
  <c r="AI47" i="1"/>
  <c r="AI36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19" i="1"/>
  <c r="AI8" i="1"/>
  <c r="AI9" i="1"/>
  <c r="AI10" i="1"/>
  <c r="AI11" i="1"/>
  <c r="AI12" i="1"/>
  <c r="AI13" i="1"/>
  <c r="AI14" i="1"/>
  <c r="AI15" i="1"/>
  <c r="AI16" i="1"/>
  <c r="AI7" i="1"/>
  <c r="AD37" i="1"/>
  <c r="AD38" i="1"/>
  <c r="AD39" i="1"/>
  <c r="AD40" i="1"/>
  <c r="AD41" i="1"/>
  <c r="AD42" i="1"/>
  <c r="AD43" i="1"/>
  <c r="AD43" i="8" s="1"/>
  <c r="AD44" i="1"/>
  <c r="AD44" i="8" s="1"/>
  <c r="AD45" i="1"/>
  <c r="AD46" i="1"/>
  <c r="AD47" i="1"/>
  <c r="AD36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19" i="1"/>
  <c r="AD8" i="1"/>
  <c r="AD9" i="1"/>
  <c r="AD10" i="1"/>
  <c r="AD11" i="1"/>
  <c r="AD12" i="1"/>
  <c r="AD13" i="1"/>
  <c r="AD14" i="1"/>
  <c r="AD15" i="1"/>
  <c r="AD16" i="1"/>
  <c r="AD7" i="1"/>
  <c r="Y37" i="1"/>
  <c r="Y38" i="1"/>
  <c r="Y39" i="1"/>
  <c r="Y40" i="1"/>
  <c r="Y41" i="1"/>
  <c r="Y42" i="1"/>
  <c r="Y43" i="1"/>
  <c r="Y43" i="8" s="1"/>
  <c r="Y44" i="1"/>
  <c r="Y44" i="8" s="1"/>
  <c r="Y45" i="1"/>
  <c r="Y46" i="1"/>
  <c r="Y47" i="1"/>
  <c r="Y36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19" i="1"/>
  <c r="Y8" i="1"/>
  <c r="Y9" i="1"/>
  <c r="Y10" i="1"/>
  <c r="Y11" i="1"/>
  <c r="Y12" i="1"/>
  <c r="Y13" i="1"/>
  <c r="Y14" i="1"/>
  <c r="Y15" i="1"/>
  <c r="Y16" i="1"/>
  <c r="Y7" i="1"/>
  <c r="T37" i="1"/>
  <c r="T38" i="1"/>
  <c r="T39" i="1"/>
  <c r="T40" i="1"/>
  <c r="T41" i="1"/>
  <c r="T42" i="1"/>
  <c r="T43" i="1"/>
  <c r="T43" i="8" s="1"/>
  <c r="T44" i="1"/>
  <c r="T44" i="8" s="1"/>
  <c r="T45" i="1"/>
  <c r="T46" i="1"/>
  <c r="T47" i="1"/>
  <c r="T36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19" i="1"/>
  <c r="T16" i="1"/>
  <c r="T15" i="1"/>
  <c r="T14" i="1"/>
  <c r="T13" i="1"/>
  <c r="T12" i="1"/>
  <c r="T11" i="1"/>
  <c r="T10" i="1"/>
  <c r="T9" i="1"/>
  <c r="T8" i="1"/>
  <c r="T7" i="1"/>
  <c r="O47" i="1"/>
  <c r="O46" i="1"/>
  <c r="O45" i="1"/>
  <c r="O44" i="1"/>
  <c r="O44" i="8" s="1"/>
  <c r="O43" i="1"/>
  <c r="O43" i="8" s="1"/>
  <c r="O42" i="1"/>
  <c r="O41" i="1"/>
  <c r="O40" i="1"/>
  <c r="O39" i="1"/>
  <c r="O38" i="1"/>
  <c r="O37" i="1"/>
  <c r="O36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6" i="1"/>
  <c r="O15" i="1"/>
  <c r="O14" i="1"/>
  <c r="O13" i="1"/>
  <c r="O12" i="1"/>
  <c r="O11" i="1"/>
  <c r="O8" i="1"/>
  <c r="O10" i="1"/>
  <c r="O9" i="1"/>
  <c r="O7" i="1"/>
  <c r="C42" i="8" l="1"/>
  <c r="C43" i="8"/>
  <c r="C44" i="8"/>
  <c r="C45" i="8"/>
  <c r="C8" i="8"/>
  <c r="C9" i="8"/>
  <c r="C10" i="8"/>
  <c r="C11" i="8"/>
  <c r="J47" i="1" l="1"/>
  <c r="J46" i="1"/>
  <c r="J45" i="1"/>
  <c r="J44" i="1"/>
  <c r="J44" i="8" s="1"/>
  <c r="J43" i="1"/>
  <c r="J43" i="8" s="1"/>
  <c r="J42" i="1"/>
  <c r="J41" i="1"/>
  <c r="J40" i="1"/>
  <c r="J39" i="1"/>
  <c r="J38" i="1"/>
  <c r="J37" i="1"/>
  <c r="J36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6" i="1"/>
  <c r="J15" i="1"/>
  <c r="J14" i="1"/>
  <c r="J13" i="1"/>
  <c r="J12" i="1"/>
  <c r="J11" i="1"/>
  <c r="J10" i="1"/>
  <c r="J9" i="1"/>
  <c r="J8" i="1"/>
  <c r="J7" i="1"/>
  <c r="C44" i="1" l="1"/>
  <c r="C43" i="1"/>
  <c r="D44" i="1"/>
  <c r="E44" i="10" l="1"/>
  <c r="AH44" i="8"/>
  <c r="AG44" i="8"/>
  <c r="AF44" i="8"/>
  <c r="AE44" i="8"/>
  <c r="AC44" i="8"/>
  <c r="AB44" i="8"/>
  <c r="AA44" i="8"/>
  <c r="Z44" i="8"/>
  <c r="X44" i="8"/>
  <c r="W44" i="8"/>
  <c r="V44" i="8"/>
  <c r="U44" i="8"/>
  <c r="S44" i="8"/>
  <c r="R44" i="8"/>
  <c r="Q44" i="8"/>
  <c r="P44" i="8"/>
  <c r="D44" i="8"/>
  <c r="D43" i="1"/>
  <c r="P32" i="8"/>
  <c r="Q32" i="8"/>
  <c r="R32" i="8"/>
  <c r="S32" i="8"/>
  <c r="U32" i="8"/>
  <c r="V32" i="8"/>
  <c r="W32" i="8"/>
  <c r="X32" i="8"/>
  <c r="Z32" i="8"/>
  <c r="AA32" i="8"/>
  <c r="AB32" i="8"/>
  <c r="AC32" i="8"/>
  <c r="AE32" i="8"/>
  <c r="AF32" i="8"/>
  <c r="AG32" i="8"/>
  <c r="AH32" i="8"/>
  <c r="P33" i="8"/>
  <c r="Q33" i="8"/>
  <c r="R33" i="8"/>
  <c r="S33" i="8"/>
  <c r="U33" i="8"/>
  <c r="V33" i="8"/>
  <c r="W33" i="8"/>
  <c r="X33" i="8"/>
  <c r="Z33" i="8"/>
  <c r="AA33" i="8"/>
  <c r="AB33" i="8"/>
  <c r="AC33" i="8"/>
  <c r="AE33" i="8"/>
  <c r="AF33" i="8"/>
  <c r="AG33" i="8"/>
  <c r="AH33" i="8"/>
  <c r="P20" i="8"/>
  <c r="Q20" i="8"/>
  <c r="R20" i="8"/>
  <c r="S20" i="8"/>
  <c r="U20" i="8"/>
  <c r="V20" i="8"/>
  <c r="W20" i="8"/>
  <c r="X20" i="8"/>
  <c r="Z20" i="8"/>
  <c r="AA20" i="8"/>
  <c r="AB20" i="8"/>
  <c r="AC20" i="8"/>
  <c r="AE20" i="8"/>
  <c r="AF20" i="8"/>
  <c r="AG20" i="8"/>
  <c r="AH20" i="8"/>
  <c r="P21" i="8"/>
  <c r="Q21" i="8"/>
  <c r="R21" i="8"/>
  <c r="S21" i="8"/>
  <c r="U21" i="8"/>
  <c r="V21" i="8"/>
  <c r="W21" i="8"/>
  <c r="X21" i="8"/>
  <c r="Z21" i="8"/>
  <c r="AA21" i="8"/>
  <c r="AB21" i="8"/>
  <c r="AC21" i="8"/>
  <c r="AE21" i="8"/>
  <c r="AF21" i="8"/>
  <c r="AG21" i="8"/>
  <c r="AH21" i="8"/>
  <c r="P22" i="8"/>
  <c r="Q22" i="8"/>
  <c r="R22" i="8"/>
  <c r="S22" i="8"/>
  <c r="U22" i="8"/>
  <c r="V22" i="8"/>
  <c r="W22" i="8"/>
  <c r="X22" i="8"/>
  <c r="Z22" i="8"/>
  <c r="AA22" i="8"/>
  <c r="AB22" i="8"/>
  <c r="AC22" i="8"/>
  <c r="AE22" i="8"/>
  <c r="AF22" i="8"/>
  <c r="AG22" i="8"/>
  <c r="AH22" i="8"/>
  <c r="P23" i="8"/>
  <c r="Q23" i="8"/>
  <c r="R23" i="8"/>
  <c r="S23" i="8"/>
  <c r="U23" i="8"/>
  <c r="V23" i="8"/>
  <c r="W23" i="8"/>
  <c r="X23" i="8"/>
  <c r="Z23" i="8"/>
  <c r="AA23" i="8"/>
  <c r="AB23" i="8"/>
  <c r="AC23" i="8"/>
  <c r="AE23" i="8"/>
  <c r="AF23" i="8"/>
  <c r="AG23" i="8"/>
  <c r="AH23" i="8"/>
  <c r="P24" i="8"/>
  <c r="Q24" i="8"/>
  <c r="R24" i="8"/>
  <c r="S24" i="8"/>
  <c r="U24" i="8"/>
  <c r="V24" i="8"/>
  <c r="W24" i="8"/>
  <c r="X24" i="8"/>
  <c r="Z24" i="8"/>
  <c r="AA24" i="8"/>
  <c r="AB24" i="8"/>
  <c r="AC24" i="8"/>
  <c r="AE24" i="8"/>
  <c r="AF24" i="8"/>
  <c r="AG24" i="8"/>
  <c r="AH24" i="8"/>
  <c r="P25" i="8"/>
  <c r="Q25" i="8"/>
  <c r="R25" i="8"/>
  <c r="S25" i="8"/>
  <c r="U25" i="8"/>
  <c r="V25" i="8"/>
  <c r="W25" i="8"/>
  <c r="X25" i="8"/>
  <c r="Z25" i="8"/>
  <c r="AA25" i="8"/>
  <c r="AB25" i="8"/>
  <c r="AC25" i="8"/>
  <c r="AE25" i="8"/>
  <c r="AF25" i="8"/>
  <c r="AG25" i="8"/>
  <c r="AH25" i="8"/>
  <c r="P26" i="8"/>
  <c r="Q26" i="8"/>
  <c r="R26" i="8"/>
  <c r="S26" i="8"/>
  <c r="U26" i="8"/>
  <c r="V26" i="8"/>
  <c r="W26" i="8"/>
  <c r="X26" i="8"/>
  <c r="Z26" i="8"/>
  <c r="AA26" i="8"/>
  <c r="AB26" i="8"/>
  <c r="AC26" i="8"/>
  <c r="AE26" i="8"/>
  <c r="AF26" i="8"/>
  <c r="AG26" i="8"/>
  <c r="AH26" i="8"/>
  <c r="P27" i="8"/>
  <c r="Q27" i="8"/>
  <c r="R27" i="8"/>
  <c r="S27" i="8"/>
  <c r="U27" i="8"/>
  <c r="V27" i="8"/>
  <c r="W27" i="8"/>
  <c r="X27" i="8"/>
  <c r="Z27" i="8"/>
  <c r="AA27" i="8"/>
  <c r="AB27" i="8"/>
  <c r="AC27" i="8"/>
  <c r="AE27" i="8"/>
  <c r="AF27" i="8"/>
  <c r="AG27" i="8"/>
  <c r="AH27" i="8"/>
  <c r="P28" i="8"/>
  <c r="Q28" i="8"/>
  <c r="R28" i="8"/>
  <c r="S28" i="8"/>
  <c r="U28" i="8"/>
  <c r="V28" i="8"/>
  <c r="W28" i="8"/>
  <c r="X28" i="8"/>
  <c r="Z28" i="8"/>
  <c r="AA28" i="8"/>
  <c r="AB28" i="8"/>
  <c r="AC28" i="8"/>
  <c r="AE28" i="8"/>
  <c r="AF28" i="8"/>
  <c r="AG28" i="8"/>
  <c r="AH28" i="8"/>
  <c r="P29" i="8"/>
  <c r="Q29" i="8"/>
  <c r="R29" i="8"/>
  <c r="S29" i="8"/>
  <c r="U29" i="8"/>
  <c r="V29" i="8"/>
  <c r="W29" i="8"/>
  <c r="X29" i="8"/>
  <c r="Z29" i="8"/>
  <c r="AA29" i="8"/>
  <c r="AB29" i="8"/>
  <c r="AC29" i="8"/>
  <c r="AE29" i="8"/>
  <c r="AF29" i="8"/>
  <c r="AG29" i="8"/>
  <c r="AH29" i="8"/>
  <c r="P30" i="8"/>
  <c r="Q30" i="8"/>
  <c r="R30" i="8"/>
  <c r="S30" i="8"/>
  <c r="U30" i="8"/>
  <c r="V30" i="8"/>
  <c r="W30" i="8"/>
  <c r="X30" i="8"/>
  <c r="Z30" i="8"/>
  <c r="AA30" i="8"/>
  <c r="AB30" i="8"/>
  <c r="AC30" i="8"/>
  <c r="AE30" i="8"/>
  <c r="AF30" i="8"/>
  <c r="AG30" i="8"/>
  <c r="AH30" i="8"/>
  <c r="P31" i="8"/>
  <c r="Q31" i="8"/>
  <c r="R31" i="8"/>
  <c r="S31" i="8"/>
  <c r="U31" i="8"/>
  <c r="V31" i="8"/>
  <c r="W31" i="8"/>
  <c r="X31" i="8"/>
  <c r="Z31" i="8"/>
  <c r="AA31" i="8"/>
  <c r="AB31" i="8"/>
  <c r="AC31" i="8"/>
  <c r="AE31" i="8"/>
  <c r="AF31" i="8"/>
  <c r="AG31" i="8"/>
  <c r="AH31" i="8"/>
  <c r="P8" i="8"/>
  <c r="Q8" i="8"/>
  <c r="R8" i="8"/>
  <c r="S8" i="8"/>
  <c r="U8" i="8"/>
  <c r="V8" i="8"/>
  <c r="W8" i="8"/>
  <c r="X8" i="8"/>
  <c r="Z8" i="8"/>
  <c r="AA8" i="8"/>
  <c r="AB8" i="8"/>
  <c r="AC8" i="8"/>
  <c r="AE8" i="8"/>
  <c r="AF8" i="8"/>
  <c r="AG8" i="8"/>
  <c r="AH8" i="8"/>
  <c r="P9" i="8"/>
  <c r="Q9" i="8"/>
  <c r="R9" i="8"/>
  <c r="S9" i="8"/>
  <c r="U9" i="8"/>
  <c r="V9" i="8"/>
  <c r="W9" i="8"/>
  <c r="X9" i="8"/>
  <c r="Z9" i="8"/>
  <c r="AA9" i="8"/>
  <c r="AB9" i="8"/>
  <c r="AC9" i="8"/>
  <c r="AE9" i="8"/>
  <c r="AF9" i="8"/>
  <c r="AG9" i="8"/>
  <c r="AH9" i="8"/>
  <c r="P10" i="8"/>
  <c r="Q10" i="8"/>
  <c r="R10" i="8"/>
  <c r="S10" i="8"/>
  <c r="U10" i="8"/>
  <c r="V10" i="8"/>
  <c r="W10" i="8"/>
  <c r="X10" i="8"/>
  <c r="Z10" i="8"/>
  <c r="AA10" i="8"/>
  <c r="AB10" i="8"/>
  <c r="AC10" i="8"/>
  <c r="AE10" i="8"/>
  <c r="AF10" i="8"/>
  <c r="AG10" i="8"/>
  <c r="AH10" i="8"/>
  <c r="P11" i="8"/>
  <c r="Q11" i="8"/>
  <c r="R11" i="8"/>
  <c r="S11" i="8"/>
  <c r="U11" i="8"/>
  <c r="V11" i="8"/>
  <c r="W11" i="8"/>
  <c r="X11" i="8"/>
  <c r="Z11" i="8"/>
  <c r="AA11" i="8"/>
  <c r="AB11" i="8"/>
  <c r="AC11" i="8"/>
  <c r="AE11" i="8"/>
  <c r="AF11" i="8"/>
  <c r="AG11" i="8"/>
  <c r="AH11" i="8"/>
  <c r="P12" i="8"/>
  <c r="Q12" i="8"/>
  <c r="R12" i="8"/>
  <c r="S12" i="8"/>
  <c r="U12" i="8"/>
  <c r="V12" i="8"/>
  <c r="W12" i="8"/>
  <c r="X12" i="8"/>
  <c r="Z12" i="8"/>
  <c r="AA12" i="8"/>
  <c r="AB12" i="8"/>
  <c r="AC12" i="8"/>
  <c r="AE12" i="8"/>
  <c r="AF12" i="8"/>
  <c r="AG12" i="8"/>
  <c r="AH12" i="8"/>
  <c r="P13" i="8"/>
  <c r="Q13" i="8"/>
  <c r="R13" i="8"/>
  <c r="S13" i="8"/>
  <c r="U13" i="8"/>
  <c r="V13" i="8"/>
  <c r="W13" i="8"/>
  <c r="X13" i="8"/>
  <c r="Z13" i="8"/>
  <c r="AA13" i="8"/>
  <c r="AB13" i="8"/>
  <c r="AC13" i="8"/>
  <c r="AE13" i="8"/>
  <c r="AF13" i="8"/>
  <c r="AG13" i="8"/>
  <c r="AH13" i="8"/>
  <c r="P14" i="8"/>
  <c r="Q14" i="8"/>
  <c r="R14" i="8"/>
  <c r="S14" i="8"/>
  <c r="U14" i="8"/>
  <c r="V14" i="8"/>
  <c r="W14" i="8"/>
  <c r="X14" i="8"/>
  <c r="Z14" i="8"/>
  <c r="AA14" i="8"/>
  <c r="AB14" i="8"/>
  <c r="AC14" i="8"/>
  <c r="AE14" i="8"/>
  <c r="AF14" i="8"/>
  <c r="AG14" i="8"/>
  <c r="AH14" i="8"/>
  <c r="P15" i="8"/>
  <c r="Q15" i="8"/>
  <c r="R15" i="8"/>
  <c r="S15" i="8"/>
  <c r="U15" i="8"/>
  <c r="V15" i="8"/>
  <c r="W15" i="8"/>
  <c r="X15" i="8"/>
  <c r="Z15" i="8"/>
  <c r="AA15" i="8"/>
  <c r="AB15" i="8"/>
  <c r="AC15" i="8"/>
  <c r="AE15" i="8"/>
  <c r="AF15" i="8"/>
  <c r="AG15" i="8"/>
  <c r="AH15" i="8"/>
  <c r="P16" i="8"/>
  <c r="Q16" i="8"/>
  <c r="R16" i="8"/>
  <c r="S16" i="8"/>
  <c r="U16" i="8"/>
  <c r="V16" i="8"/>
  <c r="W16" i="8"/>
  <c r="X16" i="8"/>
  <c r="Z16" i="8"/>
  <c r="AA16" i="8"/>
  <c r="AB16" i="8"/>
  <c r="AC16" i="8"/>
  <c r="AE16" i="8"/>
  <c r="AF16" i="8"/>
  <c r="AG16" i="8"/>
  <c r="AH16" i="8"/>
  <c r="P17" i="8"/>
  <c r="Q17" i="8"/>
  <c r="R17" i="8"/>
  <c r="S17" i="8"/>
  <c r="U17" i="8"/>
  <c r="V17" i="8"/>
  <c r="W17" i="8"/>
  <c r="X17" i="8"/>
  <c r="Z17" i="8"/>
  <c r="AA17" i="8"/>
  <c r="AB17" i="8"/>
  <c r="AC17" i="8"/>
  <c r="AE17" i="8"/>
  <c r="AF17" i="8"/>
  <c r="AG17" i="8"/>
  <c r="AH17" i="8"/>
  <c r="D37" i="8"/>
  <c r="D38" i="8"/>
  <c r="D39" i="8"/>
  <c r="D40" i="8"/>
  <c r="D41" i="8"/>
  <c r="D42" i="8"/>
  <c r="D43" i="8"/>
  <c r="D45" i="8"/>
  <c r="D46" i="8"/>
  <c r="D47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8" i="8"/>
  <c r="D9" i="8"/>
  <c r="D10" i="8"/>
  <c r="D11" i="8"/>
  <c r="D12" i="8"/>
  <c r="D13" i="8"/>
  <c r="D14" i="8"/>
  <c r="D15" i="8"/>
  <c r="D16" i="8"/>
  <c r="AI20" i="8"/>
  <c r="AI21" i="8"/>
  <c r="AI22" i="8"/>
  <c r="AI23" i="8"/>
  <c r="AI24" i="8"/>
  <c r="AI25" i="8"/>
  <c r="AI26" i="8"/>
  <c r="AI27" i="8"/>
  <c r="AI28" i="8"/>
  <c r="AI29" i="8"/>
  <c r="AI30" i="8"/>
  <c r="AI31" i="8"/>
  <c r="AI32" i="8"/>
  <c r="AI33" i="8"/>
  <c r="AD20" i="8"/>
  <c r="AD21" i="8"/>
  <c r="AD22" i="8"/>
  <c r="AD23" i="8"/>
  <c r="AD24" i="8"/>
  <c r="AD25" i="8"/>
  <c r="AD26" i="8"/>
  <c r="AD27" i="8"/>
  <c r="AD28" i="8"/>
  <c r="AD29" i="8"/>
  <c r="AD30" i="8"/>
  <c r="AD31" i="8"/>
  <c r="AD32" i="8"/>
  <c r="AD33" i="8"/>
  <c r="Y20" i="8"/>
  <c r="Y21" i="8"/>
  <c r="Y22" i="8"/>
  <c r="Y23" i="8"/>
  <c r="Y24" i="8"/>
  <c r="Y25" i="8"/>
  <c r="Y26" i="8"/>
  <c r="Y27" i="8"/>
  <c r="Y28" i="8"/>
  <c r="Y29" i="8"/>
  <c r="Y30" i="8"/>
  <c r="Y31" i="8"/>
  <c r="Y32" i="8"/>
  <c r="Y33" i="8"/>
  <c r="T20" i="8"/>
  <c r="T21" i="8"/>
  <c r="T22" i="8"/>
  <c r="T23" i="8"/>
  <c r="T24" i="8"/>
  <c r="T25" i="8"/>
  <c r="T26" i="8"/>
  <c r="T27" i="8"/>
  <c r="T28" i="8"/>
  <c r="T29" i="8"/>
  <c r="T30" i="8"/>
  <c r="T31" i="8"/>
  <c r="T32" i="8"/>
  <c r="T33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AI8" i="8"/>
  <c r="AI9" i="8"/>
  <c r="AI10" i="8"/>
  <c r="AI11" i="8"/>
  <c r="AI12" i="8"/>
  <c r="AI13" i="8"/>
  <c r="AI14" i="8"/>
  <c r="AI15" i="8"/>
  <c r="AI16" i="8"/>
  <c r="AD8" i="8"/>
  <c r="AD9" i="8"/>
  <c r="AD10" i="8"/>
  <c r="AD11" i="8"/>
  <c r="AD12" i="8"/>
  <c r="AD13" i="8"/>
  <c r="AD14" i="8"/>
  <c r="AD15" i="8"/>
  <c r="AD16" i="8"/>
  <c r="Y8" i="8"/>
  <c r="Y9" i="8"/>
  <c r="Y10" i="8"/>
  <c r="Y11" i="8"/>
  <c r="Y12" i="8"/>
  <c r="Y13" i="8"/>
  <c r="Y14" i="8"/>
  <c r="Y15" i="8"/>
  <c r="Y16" i="8"/>
  <c r="T8" i="8"/>
  <c r="T9" i="8"/>
  <c r="T10" i="8"/>
  <c r="T11" i="8"/>
  <c r="T12" i="8"/>
  <c r="T13" i="8"/>
  <c r="T14" i="8"/>
  <c r="T15" i="8"/>
  <c r="T16" i="8"/>
  <c r="O8" i="8"/>
  <c r="O9" i="8"/>
  <c r="O10" i="8"/>
  <c r="O11" i="8"/>
  <c r="O12" i="8"/>
  <c r="O13" i="8"/>
  <c r="O14" i="8"/>
  <c r="O15" i="8"/>
  <c r="O16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8" i="8"/>
  <c r="J9" i="8"/>
  <c r="J10" i="8"/>
  <c r="J11" i="8"/>
  <c r="J12" i="8"/>
  <c r="J13" i="8"/>
  <c r="J14" i="8"/>
  <c r="J15" i="8"/>
  <c r="J16" i="8"/>
  <c r="D37" i="1"/>
  <c r="D38" i="1"/>
  <c r="D39" i="1"/>
  <c r="D40" i="1"/>
  <c r="D41" i="1"/>
  <c r="D42" i="1"/>
  <c r="D45" i="1"/>
  <c r="D46" i="1"/>
  <c r="D47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8" i="1"/>
  <c r="D9" i="1"/>
  <c r="D10" i="1"/>
  <c r="D11" i="1"/>
  <c r="D12" i="1"/>
  <c r="D13" i="1"/>
  <c r="D14" i="1"/>
  <c r="D15" i="1"/>
  <c r="D16" i="1"/>
  <c r="C37" i="1"/>
  <c r="C38" i="1"/>
  <c r="C39" i="1"/>
  <c r="C40" i="1"/>
  <c r="C41" i="1"/>
  <c r="C42" i="1"/>
  <c r="C45" i="1"/>
  <c r="C46" i="1"/>
  <c r="C47" i="1"/>
  <c r="C23" i="1"/>
  <c r="C24" i="1"/>
  <c r="C24" i="8" s="1"/>
  <c r="C25" i="1"/>
  <c r="C25" i="8" s="1"/>
  <c r="C26" i="1"/>
  <c r="C26" i="8" s="1"/>
  <c r="C27" i="1"/>
  <c r="C28" i="1"/>
  <c r="C28" i="8" s="1"/>
  <c r="C29" i="1"/>
  <c r="C29" i="8" s="1"/>
  <c r="C30" i="1"/>
  <c r="C30" i="8" s="1"/>
  <c r="C31" i="1"/>
  <c r="C20" i="1"/>
  <c r="C20" i="8" s="1"/>
  <c r="C21" i="1"/>
  <c r="C22" i="1"/>
  <c r="C8" i="1"/>
  <c r="C9" i="1"/>
  <c r="C10" i="1"/>
  <c r="C11" i="1"/>
  <c r="C12" i="1"/>
  <c r="C13" i="1"/>
  <c r="C14" i="1"/>
  <c r="C15" i="1"/>
  <c r="C16" i="1"/>
  <c r="C7" i="1"/>
  <c r="E37" i="10"/>
  <c r="E37" i="8" s="1"/>
  <c r="E38" i="10"/>
  <c r="E38" i="8" s="1"/>
  <c r="E39" i="10"/>
  <c r="E39" i="8" s="1"/>
  <c r="E40" i="10"/>
  <c r="E40" i="8" s="1"/>
  <c r="E41" i="10"/>
  <c r="E41" i="8" s="1"/>
  <c r="E42" i="10"/>
  <c r="E42" i="1" s="1"/>
  <c r="E43" i="10"/>
  <c r="E43" i="1" s="1"/>
  <c r="E45" i="10"/>
  <c r="E45" i="1" s="1"/>
  <c r="E46" i="10"/>
  <c r="E46" i="1" s="1"/>
  <c r="E47" i="10"/>
  <c r="E47" i="8" s="1"/>
  <c r="E20" i="10"/>
  <c r="E20" i="8" s="1"/>
  <c r="E21" i="10"/>
  <c r="E21" i="8" s="1"/>
  <c r="E22" i="10"/>
  <c r="E22" i="8" s="1"/>
  <c r="E23" i="10"/>
  <c r="E23" i="1" s="1"/>
  <c r="E24" i="10"/>
  <c r="E24" i="8" s="1"/>
  <c r="E25" i="10"/>
  <c r="E25" i="8" s="1"/>
  <c r="E26" i="10"/>
  <c r="E26" i="8" s="1"/>
  <c r="E27" i="10"/>
  <c r="E27" i="8" s="1"/>
  <c r="E28" i="10"/>
  <c r="E28" i="8" s="1"/>
  <c r="E29" i="10"/>
  <c r="E29" i="8" s="1"/>
  <c r="E30" i="10"/>
  <c r="E30" i="8" s="1"/>
  <c r="E31" i="10"/>
  <c r="E31" i="8" s="1"/>
  <c r="E32" i="10"/>
  <c r="E32" i="1" s="1"/>
  <c r="E33" i="10"/>
  <c r="E33" i="8" s="1"/>
  <c r="E8" i="8"/>
  <c r="E9" i="1"/>
  <c r="E10" i="8"/>
  <c r="E11" i="1"/>
  <c r="E12" i="8"/>
  <c r="E13" i="8"/>
  <c r="E14" i="8"/>
  <c r="E15" i="8"/>
  <c r="E16" i="8"/>
  <c r="E39" i="1" l="1"/>
  <c r="E42" i="8"/>
  <c r="E32" i="8"/>
  <c r="E28" i="1"/>
  <c r="E47" i="1"/>
  <c r="E38" i="1"/>
  <c r="E31" i="1"/>
  <c r="E27" i="1"/>
  <c r="E24" i="1"/>
  <c r="E23" i="8"/>
  <c r="E30" i="1"/>
  <c r="E26" i="1"/>
  <c r="E41" i="1"/>
  <c r="E37" i="1"/>
  <c r="E46" i="8"/>
  <c r="E33" i="1"/>
  <c r="E29" i="1"/>
  <c r="E25" i="1"/>
  <c r="E40" i="1"/>
  <c r="E45" i="8"/>
  <c r="E43" i="8"/>
  <c r="E44" i="8"/>
  <c r="E44" i="1"/>
  <c r="E22" i="1"/>
  <c r="E21" i="1"/>
  <c r="E20" i="1"/>
  <c r="E16" i="1"/>
  <c r="E15" i="1"/>
  <c r="E14" i="1"/>
  <c r="E13" i="1"/>
  <c r="E12" i="1"/>
  <c r="E10" i="1"/>
  <c r="E8" i="1"/>
  <c r="E11" i="8"/>
  <c r="E9" i="8"/>
  <c r="A41" i="1" l="1"/>
  <c r="A41" i="8" s="1"/>
  <c r="A36" i="1"/>
  <c r="A36" i="8" s="1"/>
  <c r="D7" i="1"/>
  <c r="D17" i="1" s="1"/>
  <c r="D36" i="8"/>
  <c r="C37" i="8"/>
  <c r="C38" i="8"/>
  <c r="C39" i="8"/>
  <c r="C40" i="8"/>
  <c r="C41" i="8"/>
  <c r="C46" i="8"/>
  <c r="C47" i="8"/>
  <c r="C36" i="8"/>
  <c r="D19" i="8"/>
  <c r="D34" i="8" s="1"/>
  <c r="D7" i="8"/>
  <c r="D17" i="8" s="1"/>
  <c r="C12" i="8"/>
  <c r="C13" i="8"/>
  <c r="C14" i="8"/>
  <c r="C15" i="8"/>
  <c r="C16" i="8"/>
  <c r="C7" i="8"/>
  <c r="E36" i="10"/>
  <c r="E36" i="1" s="1"/>
  <c r="E19" i="10"/>
  <c r="E19" i="8" s="1"/>
  <c r="E7" i="8"/>
  <c r="D36" i="1"/>
  <c r="D48" i="1" s="1"/>
  <c r="D19" i="1"/>
  <c r="D34" i="1" s="1"/>
  <c r="C36" i="1"/>
  <c r="C19" i="1"/>
  <c r="C19" i="8" s="1"/>
  <c r="C59" i="10"/>
  <c r="C58" i="10"/>
  <c r="C57" i="10"/>
  <c r="C56" i="10"/>
  <c r="C55" i="10"/>
  <c r="C54" i="10"/>
  <c r="D48" i="10"/>
  <c r="D34" i="10"/>
  <c r="D17" i="10"/>
  <c r="C4" i="10"/>
  <c r="C3" i="10"/>
  <c r="C2" i="10"/>
  <c r="A1" i="10"/>
  <c r="A7" i="9"/>
  <c r="A6" i="9"/>
  <c r="A56" i="8"/>
  <c r="D53" i="8"/>
  <c r="D54" i="8"/>
  <c r="D55" i="8"/>
  <c r="D56" i="8"/>
  <c r="A55" i="8"/>
  <c r="A54" i="8"/>
  <c r="A53" i="8"/>
  <c r="A5" i="9"/>
  <c r="A4" i="9"/>
  <c r="A3" i="9"/>
  <c r="C4" i="8"/>
  <c r="C3" i="8"/>
  <c r="C2" i="8"/>
  <c r="A1" i="8"/>
  <c r="C3" i="1"/>
  <c r="C2" i="1"/>
  <c r="P37" i="8"/>
  <c r="Q37" i="8"/>
  <c r="R37" i="8"/>
  <c r="S37" i="8"/>
  <c r="U37" i="8"/>
  <c r="V37" i="8"/>
  <c r="W37" i="8"/>
  <c r="X37" i="8"/>
  <c r="Z37" i="8"/>
  <c r="AA37" i="8"/>
  <c r="AB37" i="8"/>
  <c r="AC37" i="8"/>
  <c r="AE37" i="8"/>
  <c r="AF37" i="8"/>
  <c r="AG37" i="8"/>
  <c r="AH37" i="8"/>
  <c r="P38" i="8"/>
  <c r="Q38" i="8"/>
  <c r="R38" i="8"/>
  <c r="S38" i="8"/>
  <c r="U38" i="8"/>
  <c r="V38" i="8"/>
  <c r="W38" i="8"/>
  <c r="X38" i="8"/>
  <c r="Z38" i="8"/>
  <c r="AA38" i="8"/>
  <c r="AB38" i="8"/>
  <c r="AC38" i="8"/>
  <c r="AE38" i="8"/>
  <c r="AF38" i="8"/>
  <c r="AG38" i="8"/>
  <c r="AH38" i="8"/>
  <c r="P39" i="8"/>
  <c r="Q39" i="8"/>
  <c r="R39" i="8"/>
  <c r="S39" i="8"/>
  <c r="U39" i="8"/>
  <c r="V39" i="8"/>
  <c r="W39" i="8"/>
  <c r="X39" i="8"/>
  <c r="Z39" i="8"/>
  <c r="AA39" i="8"/>
  <c r="AB39" i="8"/>
  <c r="AC39" i="8"/>
  <c r="AE39" i="8"/>
  <c r="AF39" i="8"/>
  <c r="AG39" i="8"/>
  <c r="AH39" i="8"/>
  <c r="P40" i="8"/>
  <c r="Q40" i="8"/>
  <c r="R40" i="8"/>
  <c r="S40" i="8"/>
  <c r="U40" i="8"/>
  <c r="V40" i="8"/>
  <c r="W40" i="8"/>
  <c r="X40" i="8"/>
  <c r="Z40" i="8"/>
  <c r="AA40" i="8"/>
  <c r="AB40" i="8"/>
  <c r="AC40" i="8"/>
  <c r="AE40" i="8"/>
  <c r="AF40" i="8"/>
  <c r="AG40" i="8"/>
  <c r="AH40" i="8"/>
  <c r="P41" i="8"/>
  <c r="Q41" i="8"/>
  <c r="R41" i="8"/>
  <c r="S41" i="8"/>
  <c r="U41" i="8"/>
  <c r="V41" i="8"/>
  <c r="W41" i="8"/>
  <c r="X41" i="8"/>
  <c r="Z41" i="8"/>
  <c r="AA41" i="8"/>
  <c r="AB41" i="8"/>
  <c r="AC41" i="8"/>
  <c r="AE41" i="8"/>
  <c r="AF41" i="8"/>
  <c r="AG41" i="8"/>
  <c r="AH41" i="8"/>
  <c r="P42" i="8"/>
  <c r="Q42" i="8"/>
  <c r="R42" i="8"/>
  <c r="S42" i="8"/>
  <c r="U42" i="8"/>
  <c r="V42" i="8"/>
  <c r="W42" i="8"/>
  <c r="X42" i="8"/>
  <c r="Z42" i="8"/>
  <c r="AA42" i="8"/>
  <c r="AB42" i="8"/>
  <c r="AC42" i="8"/>
  <c r="AE42" i="8"/>
  <c r="AF42" i="8"/>
  <c r="AG42" i="8"/>
  <c r="AH42" i="8"/>
  <c r="P43" i="8"/>
  <c r="Q43" i="8"/>
  <c r="R43" i="8"/>
  <c r="S43" i="8"/>
  <c r="U43" i="8"/>
  <c r="V43" i="8"/>
  <c r="W43" i="8"/>
  <c r="X43" i="8"/>
  <c r="Z43" i="8"/>
  <c r="AA43" i="8"/>
  <c r="AB43" i="8"/>
  <c r="AC43" i="8"/>
  <c r="AE43" i="8"/>
  <c r="AF43" i="8"/>
  <c r="AG43" i="8"/>
  <c r="AH43" i="8"/>
  <c r="P45" i="8"/>
  <c r="Q45" i="8"/>
  <c r="R45" i="8"/>
  <c r="S45" i="8"/>
  <c r="U45" i="8"/>
  <c r="V45" i="8"/>
  <c r="W45" i="8"/>
  <c r="X45" i="8"/>
  <c r="Z45" i="8"/>
  <c r="AA45" i="8"/>
  <c r="AB45" i="8"/>
  <c r="AC45" i="8"/>
  <c r="AE45" i="8"/>
  <c r="AF45" i="8"/>
  <c r="AG45" i="8"/>
  <c r="AH45" i="8"/>
  <c r="P46" i="8"/>
  <c r="Q46" i="8"/>
  <c r="R46" i="8"/>
  <c r="S46" i="8"/>
  <c r="U46" i="8"/>
  <c r="V46" i="8"/>
  <c r="W46" i="8"/>
  <c r="X46" i="8"/>
  <c r="Z46" i="8"/>
  <c r="AA46" i="8"/>
  <c r="AB46" i="8"/>
  <c r="AC46" i="8"/>
  <c r="AE46" i="8"/>
  <c r="AF46" i="8"/>
  <c r="AG46" i="8"/>
  <c r="AH46" i="8"/>
  <c r="P47" i="8"/>
  <c r="Q47" i="8"/>
  <c r="R47" i="8"/>
  <c r="S47" i="8"/>
  <c r="U47" i="8"/>
  <c r="V47" i="8"/>
  <c r="W47" i="8"/>
  <c r="X47" i="8"/>
  <c r="Z47" i="8"/>
  <c r="AA47" i="8"/>
  <c r="AB47" i="8"/>
  <c r="AC47" i="8"/>
  <c r="AE47" i="8"/>
  <c r="AF47" i="8"/>
  <c r="AG47" i="8"/>
  <c r="AH47" i="8"/>
  <c r="P34" i="8"/>
  <c r="Q34" i="8"/>
  <c r="R34" i="8"/>
  <c r="S34" i="8"/>
  <c r="U34" i="8"/>
  <c r="V34" i="8"/>
  <c r="W34" i="8"/>
  <c r="X34" i="8"/>
  <c r="Z34" i="8"/>
  <c r="AA34" i="8"/>
  <c r="AB34" i="8"/>
  <c r="AC34" i="8"/>
  <c r="AE34" i="8"/>
  <c r="AF34" i="8"/>
  <c r="AG34" i="8"/>
  <c r="AH34" i="8"/>
  <c r="AI37" i="8"/>
  <c r="AI38" i="8"/>
  <c r="AI39" i="8"/>
  <c r="AI40" i="8"/>
  <c r="AI41" i="8"/>
  <c r="AI42" i="8"/>
  <c r="AI46" i="8"/>
  <c r="AI47" i="8"/>
  <c r="AD37" i="8"/>
  <c r="AD38" i="8"/>
  <c r="AD39" i="8"/>
  <c r="AD40" i="8"/>
  <c r="AD41" i="8"/>
  <c r="AD42" i="8"/>
  <c r="AD46" i="8"/>
  <c r="AD47" i="8"/>
  <c r="Y37" i="8"/>
  <c r="Y38" i="8"/>
  <c r="Y39" i="8"/>
  <c r="Y40" i="8"/>
  <c r="Y41" i="8"/>
  <c r="Y42" i="8"/>
  <c r="Y46" i="8"/>
  <c r="Y47" i="8"/>
  <c r="T37" i="8"/>
  <c r="T38" i="8"/>
  <c r="T39" i="8"/>
  <c r="T40" i="8"/>
  <c r="T41" i="8"/>
  <c r="T42" i="8"/>
  <c r="T46" i="8"/>
  <c r="T47" i="8"/>
  <c r="J37" i="8"/>
  <c r="J38" i="8"/>
  <c r="J39" i="8"/>
  <c r="J40" i="8"/>
  <c r="J41" i="8"/>
  <c r="J42" i="8"/>
  <c r="J46" i="8"/>
  <c r="J47" i="8"/>
  <c r="O37" i="8"/>
  <c r="O38" i="8"/>
  <c r="O39" i="8"/>
  <c r="O40" i="8"/>
  <c r="O41" i="8"/>
  <c r="O42" i="8"/>
  <c r="O46" i="8"/>
  <c r="O47" i="8"/>
  <c r="C21" i="8"/>
  <c r="C22" i="8"/>
  <c r="C23" i="8"/>
  <c r="C27" i="8"/>
  <c r="C31" i="8"/>
  <c r="C32" i="8"/>
  <c r="C33" i="8"/>
  <c r="P19" i="8"/>
  <c r="Q19" i="8"/>
  <c r="R19" i="8"/>
  <c r="S19" i="8"/>
  <c r="U19" i="8"/>
  <c r="V19" i="8"/>
  <c r="W19" i="8"/>
  <c r="X19" i="8"/>
  <c r="Z19" i="8"/>
  <c r="AA19" i="8"/>
  <c r="AB19" i="8"/>
  <c r="AC19" i="8"/>
  <c r="AE19" i="8"/>
  <c r="AF19" i="8"/>
  <c r="AG19" i="8"/>
  <c r="AH19" i="8"/>
  <c r="P36" i="8"/>
  <c r="Q36" i="8"/>
  <c r="R36" i="8"/>
  <c r="S36" i="8"/>
  <c r="U36" i="8"/>
  <c r="V36" i="8"/>
  <c r="W36" i="8"/>
  <c r="X36" i="8"/>
  <c r="Z36" i="8"/>
  <c r="AA36" i="8"/>
  <c r="AB36" i="8"/>
  <c r="AC36" i="8"/>
  <c r="AE36" i="8"/>
  <c r="AF36" i="8"/>
  <c r="AG36" i="8"/>
  <c r="AH36" i="8"/>
  <c r="P48" i="8"/>
  <c r="Q48" i="8"/>
  <c r="R48" i="8"/>
  <c r="S48" i="8"/>
  <c r="U48" i="8"/>
  <c r="V48" i="8"/>
  <c r="W48" i="8"/>
  <c r="X48" i="8"/>
  <c r="Z48" i="8"/>
  <c r="AA48" i="8"/>
  <c r="AB48" i="8"/>
  <c r="AC48" i="8"/>
  <c r="AE48" i="8"/>
  <c r="AF48" i="8"/>
  <c r="AG48" i="8"/>
  <c r="AH48" i="8"/>
  <c r="P49" i="8"/>
  <c r="Q49" i="8"/>
  <c r="R49" i="8"/>
  <c r="S49" i="8"/>
  <c r="U49" i="8"/>
  <c r="V49" i="8"/>
  <c r="W49" i="8"/>
  <c r="X49" i="8"/>
  <c r="Z49" i="8"/>
  <c r="AA49" i="8"/>
  <c r="AB49" i="8"/>
  <c r="AC49" i="8"/>
  <c r="AE49" i="8"/>
  <c r="AF49" i="8"/>
  <c r="AG49" i="8"/>
  <c r="AH49" i="8"/>
  <c r="P50" i="8"/>
  <c r="Q50" i="8"/>
  <c r="R50" i="8"/>
  <c r="S50" i="8"/>
  <c r="U50" i="8"/>
  <c r="V50" i="8"/>
  <c r="W50" i="8"/>
  <c r="X50" i="8"/>
  <c r="Z50" i="8"/>
  <c r="AA50" i="8"/>
  <c r="AB50" i="8"/>
  <c r="AC50" i="8"/>
  <c r="AE50" i="8"/>
  <c r="AF50" i="8"/>
  <c r="AG50" i="8"/>
  <c r="AH50" i="8"/>
  <c r="P51" i="8"/>
  <c r="Q51" i="8"/>
  <c r="R51" i="8"/>
  <c r="S51" i="8"/>
  <c r="U51" i="8"/>
  <c r="V51" i="8"/>
  <c r="W51" i="8"/>
  <c r="X51" i="8"/>
  <c r="Z51" i="8"/>
  <c r="AA51" i="8"/>
  <c r="AB51" i="8"/>
  <c r="AC51" i="8"/>
  <c r="AE51" i="8"/>
  <c r="AF51" i="8"/>
  <c r="AG51" i="8"/>
  <c r="AH51" i="8"/>
  <c r="A46" i="8"/>
  <c r="A32" i="8"/>
  <c r="A31" i="8"/>
  <c r="A27" i="8"/>
  <c r="A23" i="8"/>
  <c r="A19" i="8"/>
  <c r="A15" i="8"/>
  <c r="J17" i="1"/>
  <c r="J17" i="8" s="1"/>
  <c r="D48" i="8"/>
  <c r="O17" i="1"/>
  <c r="O17" i="8" s="1"/>
  <c r="AH7" i="8"/>
  <c r="AG7" i="8"/>
  <c r="AF7" i="8"/>
  <c r="AE7" i="8"/>
  <c r="AC7" i="8"/>
  <c r="AB7" i="8"/>
  <c r="AA7" i="8"/>
  <c r="Z7" i="8"/>
  <c r="X7" i="8"/>
  <c r="W7" i="8"/>
  <c r="V7" i="8"/>
  <c r="U7" i="8"/>
  <c r="S7" i="8"/>
  <c r="R7" i="8"/>
  <c r="Q7" i="8"/>
  <c r="P7" i="8"/>
  <c r="A1" i="1"/>
  <c r="C4" i="1"/>
  <c r="AI17" i="1"/>
  <c r="AI17" i="8" s="1"/>
  <c r="AD36" i="8"/>
  <c r="AD7" i="8"/>
  <c r="Y36" i="8"/>
  <c r="Y7" i="8"/>
  <c r="T17" i="1"/>
  <c r="T17" i="8" s="1"/>
  <c r="O36" i="8"/>
  <c r="J36" i="8"/>
  <c r="J34" i="1"/>
  <c r="J34" i="8" s="1"/>
  <c r="AD34" i="1"/>
  <c r="AD34" i="8" s="1"/>
  <c r="Y19" i="8"/>
  <c r="T34" i="1"/>
  <c r="T34" i="8" s="1"/>
  <c r="AI6" i="8"/>
  <c r="AH6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C58" i="1"/>
  <c r="C54" i="1"/>
  <c r="C55" i="1"/>
  <c r="C56" i="1"/>
  <c r="C57" i="1"/>
  <c r="C53" i="1"/>
  <c r="AI6" i="1"/>
  <c r="AD6" i="1"/>
  <c r="Y6" i="1"/>
  <c r="T6" i="1"/>
  <c r="O6" i="1"/>
  <c r="J6" i="1"/>
  <c r="AH6" i="1"/>
  <c r="AG6" i="1"/>
  <c r="AF6" i="1"/>
  <c r="AE6" i="1"/>
  <c r="AC6" i="1"/>
  <c r="AB6" i="1"/>
  <c r="AA6" i="1"/>
  <c r="Z6" i="1"/>
  <c r="X6" i="1"/>
  <c r="W6" i="1"/>
  <c r="V6" i="1"/>
  <c r="U6" i="1"/>
  <c r="S6" i="1"/>
  <c r="R6" i="1"/>
  <c r="Q6" i="1"/>
  <c r="P6" i="1"/>
  <c r="N6" i="1"/>
  <c r="M6" i="1"/>
  <c r="L6" i="1"/>
  <c r="K6" i="1"/>
  <c r="I6" i="1"/>
  <c r="H6" i="1"/>
  <c r="G6" i="1"/>
  <c r="F6" i="1"/>
  <c r="T19" i="8"/>
  <c r="AD19" i="8"/>
  <c r="O34" i="1"/>
  <c r="O34" i="8" s="1"/>
  <c r="O19" i="8"/>
  <c r="T7" i="8"/>
  <c r="Y17" i="1"/>
  <c r="Y17" i="8" s="1"/>
  <c r="AI34" i="1"/>
  <c r="AI34" i="8" s="1"/>
  <c r="AI19" i="8"/>
  <c r="O48" i="1"/>
  <c r="O48" i="8" s="1"/>
  <c r="T48" i="1"/>
  <c r="T48" i="8" s="1"/>
  <c r="T36" i="8"/>
  <c r="Y48" i="1"/>
  <c r="Y48" i="8" s="1"/>
  <c r="AD48" i="1"/>
  <c r="AD48" i="8" s="1"/>
  <c r="AI48" i="1"/>
  <c r="AI48" i="8" s="1"/>
  <c r="AI36" i="8"/>
  <c r="E7" i="1" l="1"/>
  <c r="J48" i="1"/>
  <c r="J48" i="8" s="1"/>
  <c r="O7" i="8"/>
  <c r="J7" i="8"/>
  <c r="E19" i="1"/>
  <c r="AD17" i="1"/>
  <c r="AD17" i="8" s="1"/>
  <c r="J19" i="8"/>
  <c r="Y34" i="1"/>
  <c r="Y34" i="8" s="1"/>
  <c r="O45" i="8"/>
  <c r="J45" i="8"/>
  <c r="T45" i="8"/>
  <c r="Y45" i="8"/>
  <c r="AD45" i="8"/>
  <c r="AI45" i="8"/>
  <c r="AI7" i="8"/>
  <c r="O49" i="1"/>
  <c r="O49" i="8" s="1"/>
  <c r="AI49" i="1"/>
  <c r="T49" i="1"/>
  <c r="D49" i="10"/>
  <c r="D49" i="8"/>
  <c r="D49" i="1"/>
  <c r="E36" i="8"/>
  <c r="J49" i="1" l="1"/>
  <c r="J49" i="8" s="1"/>
  <c r="Y49" i="1"/>
  <c r="Y49" i="8" s="1"/>
  <c r="AD49" i="1"/>
  <c r="AD49" i="8" s="1"/>
  <c r="O50" i="1"/>
  <c r="O50" i="8" s="1"/>
  <c r="AI50" i="1"/>
  <c r="AI49" i="8"/>
  <c r="T49" i="8"/>
  <c r="T50" i="1"/>
  <c r="J50" i="1" l="1"/>
  <c r="J50" i="8" s="1"/>
  <c r="Y50" i="1"/>
  <c r="Y51" i="1" s="1"/>
  <c r="Y51" i="8" s="1"/>
  <c r="AD50" i="1"/>
  <c r="O51" i="1"/>
  <c r="O51" i="8" s="1"/>
  <c r="AI50" i="8"/>
  <c r="AI51" i="1"/>
  <c r="AI51" i="8" s="1"/>
  <c r="T50" i="8"/>
  <c r="T51" i="1"/>
  <c r="T51" i="8" s="1"/>
  <c r="J51" i="1" l="1"/>
  <c r="J51" i="8" s="1"/>
  <c r="Y50" i="8"/>
  <c r="AD51" i="1"/>
  <c r="AD51" i="8" s="1"/>
  <c r="AD50" i="8"/>
</calcChain>
</file>

<file path=xl/sharedStrings.xml><?xml version="1.0" encoding="utf-8"?>
<sst xmlns="http://schemas.openxmlformats.org/spreadsheetml/2006/main" count="261" uniqueCount="68">
  <si>
    <t>CRITERES D'EVALUATION</t>
  </si>
  <si>
    <t>Barème</t>
  </si>
  <si>
    <t>HYGIENE
SECURITE</t>
  </si>
  <si>
    <t xml:space="preserve">Sous-total </t>
  </si>
  <si>
    <t>Sous-total</t>
  </si>
  <si>
    <t>EPREUVE ORALE</t>
  </si>
  <si>
    <t>Observation</t>
  </si>
  <si>
    <t>Noms - Prénoms du jury d'évaluation</t>
  </si>
  <si>
    <t>Signatures</t>
  </si>
  <si>
    <t>pts</t>
  </si>
  <si>
    <t>Dernière mise à jour du classeur le :</t>
  </si>
  <si>
    <r>
      <t>Académie</t>
    </r>
    <r>
      <rPr>
        <b/>
        <sz val="11"/>
        <color indexed="8"/>
        <rFont val="Arial Narrow"/>
        <family val="2"/>
      </rPr>
      <t xml:space="preserve"> </t>
    </r>
  </si>
  <si>
    <t>Clermont-Ferrand</t>
  </si>
  <si>
    <t>Session</t>
  </si>
  <si>
    <t>Centre</t>
  </si>
  <si>
    <t>Diplôme</t>
  </si>
  <si>
    <t>Epreuve</t>
  </si>
  <si>
    <t>Date</t>
  </si>
  <si>
    <t>Durée</t>
  </si>
  <si>
    <t>Coefficient</t>
  </si>
  <si>
    <t>N° Candidats</t>
  </si>
  <si>
    <t>1</t>
  </si>
  <si>
    <t>2</t>
  </si>
  <si>
    <t>3</t>
  </si>
  <si>
    <t>4</t>
  </si>
  <si>
    <t>5</t>
  </si>
  <si>
    <t>6</t>
  </si>
  <si>
    <t>M. 1</t>
  </si>
  <si>
    <t>M. 2</t>
  </si>
  <si>
    <t>M. 3</t>
  </si>
  <si>
    <t>M. 4</t>
  </si>
  <si>
    <t>M. 5</t>
  </si>
  <si>
    <t>M. 6</t>
  </si>
  <si>
    <t>Epreuve EP1
Pratique professionnelle</t>
  </si>
  <si>
    <t xml:space="preserve">7 heures </t>
  </si>
  <si>
    <t>N° du Sujet</t>
  </si>
  <si>
    <t xml:space="preserve">Membres Jury </t>
  </si>
  <si>
    <t xml:space="preserve">1ére PHASE : Travail des viandes et poisson crus </t>
  </si>
  <si>
    <t>(60 points)</t>
  </si>
  <si>
    <t>(70 points)</t>
  </si>
  <si>
    <t xml:space="preserve">2ème PHASE : Réalisations charcutières </t>
  </si>
  <si>
    <t xml:space="preserve">◙ </t>
  </si>
  <si>
    <t>Note sur 20</t>
  </si>
  <si>
    <t xml:space="preserve">Total sur 200 </t>
  </si>
  <si>
    <t>Candidat</t>
  </si>
  <si>
    <r>
      <t>3éme PHASE : Réalisation traiteurs</t>
    </r>
    <r>
      <rPr>
        <sz val="10"/>
        <rFont val="Calibri"/>
        <family val="2"/>
      </rPr>
      <t xml:space="preserve"> </t>
    </r>
  </si>
  <si>
    <t>Remarques sur le déroulement de l'examen</t>
  </si>
  <si>
    <t>Note sur 20 arrondie</t>
  </si>
  <si>
    <t>Note arrondie sur 20</t>
  </si>
  <si>
    <t>CAP CHARCUTIER TRAITEUR</t>
  </si>
  <si>
    <t>Centre d'examen</t>
  </si>
  <si>
    <t>Vice-président</t>
  </si>
  <si>
    <t>CET</t>
  </si>
  <si>
    <t xml:space="preserve">Sujet </t>
  </si>
  <si>
    <t>FABRICATION 1</t>
  </si>
  <si>
    <t>FABRICATION 2</t>
  </si>
  <si>
    <t>Attention : si vous constatez des différences entre la grille numérisée et la grille papier fournie avec le sujet, 
vous devez TOUJOURS utiliser la grille papier et informer l'inspectrice.</t>
  </si>
  <si>
    <t>Remise en état du poste de travail</t>
  </si>
  <si>
    <t>Respect des règles d'hygiène</t>
  </si>
  <si>
    <t>PRESENTATION</t>
  </si>
  <si>
    <t>Présentation et dégustation</t>
  </si>
  <si>
    <t>aaa</t>
  </si>
  <si>
    <t>bbb</t>
  </si>
  <si>
    <t>ccc</t>
  </si>
  <si>
    <t>ddd</t>
  </si>
  <si>
    <t>eee</t>
  </si>
  <si>
    <t>fff</t>
  </si>
  <si>
    <t>ggg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</si>
</sst>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[$-40C]d\ mmmm\ yyyy;@"/>
    <numFmt numFmtId="165" formatCode="0.0"/>
  </numFmts>
  <fonts count="41" x14ac:knownFonts="1">
    <font>
      <sz val="10"/>
      <name val="Arial"/>
    </font>
    <font>
      <sz val="8"/>
      <name val="Arial"/>
      <family val="2"/>
    </font>
    <font>
      <b/>
      <i/>
      <sz val="10"/>
      <name val="Arial"/>
      <family val="2"/>
    </font>
    <font>
      <b/>
      <sz val="11"/>
      <color indexed="8"/>
      <name val="Arial Narrow"/>
      <family val="2"/>
    </font>
    <font>
      <b/>
      <sz val="10"/>
      <name val="Calibri"/>
      <family val="2"/>
    </font>
    <font>
      <sz val="10"/>
      <name val="Calibri"/>
      <family val="2"/>
    </font>
    <font>
      <u/>
      <sz val="12"/>
      <name val="Times New Roman"/>
      <family val="1"/>
    </font>
    <font>
      <sz val="11"/>
      <color indexed="8"/>
      <name val="Calibri"/>
      <family val="2"/>
    </font>
    <font>
      <b/>
      <u/>
      <sz val="11"/>
      <color indexed="8"/>
      <name val="Arial Narrow"/>
      <family val="2"/>
    </font>
    <font>
      <sz val="11"/>
      <color indexed="8"/>
      <name val="Arial Narrow"/>
      <family val="2"/>
    </font>
    <font>
      <b/>
      <u/>
      <sz val="12"/>
      <color indexed="8"/>
      <name val="Arial Narrow"/>
      <family val="2"/>
    </font>
    <font>
      <b/>
      <i/>
      <sz val="11"/>
      <color indexed="56"/>
      <name val="Arial Narrow"/>
      <family val="2"/>
    </font>
    <font>
      <b/>
      <i/>
      <sz val="12"/>
      <color indexed="56"/>
      <name val="Arial Narrow"/>
      <family val="2"/>
    </font>
    <font>
      <b/>
      <i/>
      <sz val="12"/>
      <color indexed="8"/>
      <name val="Calibri"/>
      <family val="2"/>
    </font>
    <font>
      <b/>
      <u/>
      <sz val="12"/>
      <color indexed="8"/>
      <name val="Calibri"/>
      <family val="2"/>
    </font>
    <font>
      <sz val="12"/>
      <color indexed="8"/>
      <name val="Calibri"/>
      <family val="2"/>
    </font>
    <font>
      <b/>
      <i/>
      <sz val="12"/>
      <color indexed="56"/>
      <name val="Calibri"/>
      <family val="2"/>
    </font>
    <font>
      <b/>
      <i/>
      <sz val="12"/>
      <color indexed="10"/>
      <name val="Calibri"/>
      <family val="2"/>
    </font>
    <font>
      <b/>
      <i/>
      <sz val="11"/>
      <color indexed="56"/>
      <name val="Calibri"/>
      <family val="2"/>
    </font>
    <font>
      <b/>
      <sz val="14"/>
      <color indexed="10"/>
      <name val="Times New Roman"/>
      <family val="1"/>
    </font>
    <font>
      <b/>
      <sz val="10"/>
      <name val="Calibri"/>
      <family val="2"/>
    </font>
    <font>
      <sz val="10"/>
      <name val="Calibri"/>
      <family val="2"/>
    </font>
    <font>
      <b/>
      <u/>
      <sz val="10"/>
      <name val="Calibri"/>
      <family val="2"/>
    </font>
    <font>
      <b/>
      <i/>
      <sz val="10"/>
      <name val="Calibri"/>
      <family val="2"/>
    </font>
    <font>
      <sz val="10"/>
      <color indexed="30"/>
      <name val="Calibri"/>
      <family val="2"/>
    </font>
    <font>
      <b/>
      <i/>
      <u/>
      <sz val="10"/>
      <name val="Calibri"/>
      <family val="2"/>
    </font>
    <font>
      <sz val="10"/>
      <color indexed="10"/>
      <name val="Calibri"/>
      <family val="2"/>
    </font>
    <font>
      <b/>
      <sz val="10"/>
      <color indexed="10"/>
      <name val="Calibri"/>
      <family val="2"/>
    </font>
    <font>
      <sz val="10"/>
      <color indexed="23"/>
      <name val="Calibri"/>
      <family val="2"/>
    </font>
    <font>
      <b/>
      <sz val="14"/>
      <color indexed="10"/>
      <name val="Calibri"/>
      <family val="2"/>
    </font>
    <font>
      <sz val="10"/>
      <color indexed="48"/>
      <name val="Calibri"/>
      <family val="2"/>
    </font>
    <font>
      <b/>
      <sz val="10"/>
      <color indexed="30"/>
      <name val="Calibri"/>
      <family val="2"/>
    </font>
    <font>
      <sz val="10"/>
      <name val="Arial"/>
      <family val="2"/>
    </font>
    <font>
      <b/>
      <sz val="10"/>
      <color indexed="48"/>
      <name val="Calibri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12"/>
      <name val="Arial Narrow"/>
      <family val="2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</font>
    <font>
      <b/>
      <sz val="10"/>
      <color theme="3" tint="0.39997558519241921"/>
      <name val="Calibri"/>
      <family val="2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CC"/>
        <bgColor indexed="8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0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32" fillId="0" borderId="0" applyFont="0" applyFill="0" applyBorder="0" applyAlignment="0" applyProtection="0"/>
    <xf numFmtId="0" fontId="37" fillId="0" borderId="0"/>
  </cellStyleXfs>
  <cellXfs count="413">
    <xf numFmtId="0" fontId="0" fillId="0" borderId="0" xfId="0"/>
    <xf numFmtId="2" fontId="27" fillId="0" borderId="2" xfId="0" applyNumberFormat="1" applyFont="1" applyBorder="1" applyAlignment="1" applyProtection="1">
      <alignment horizontal="center" vertical="center"/>
      <protection hidden="1"/>
    </xf>
    <xf numFmtId="2" fontId="24" fillId="0" borderId="2" xfId="0" applyNumberFormat="1" applyFont="1" applyBorder="1" applyAlignment="1" applyProtection="1">
      <alignment horizontal="center" vertical="center"/>
      <protection hidden="1"/>
    </xf>
    <xf numFmtId="0" fontId="7" fillId="0" borderId="0" xfId="2" applyFont="1" applyFill="1" applyBorder="1" applyProtection="1">
      <protection hidden="1"/>
    </xf>
    <xf numFmtId="0" fontId="0" fillId="0" borderId="0" xfId="0" applyBorder="1" applyProtection="1">
      <protection hidden="1"/>
    </xf>
    <xf numFmtId="0" fontId="0" fillId="0" borderId="0" xfId="0" applyProtection="1">
      <protection hidden="1"/>
    </xf>
    <xf numFmtId="0" fontId="8" fillId="0" borderId="2" xfId="2" applyFont="1" applyFill="1" applyBorder="1" applyAlignment="1" applyProtection="1">
      <alignment horizontal="left" vertical="center"/>
      <protection hidden="1"/>
    </xf>
    <xf numFmtId="0" fontId="11" fillId="0" borderId="0" xfId="2" applyFont="1" applyFill="1" applyBorder="1" applyAlignment="1" applyProtection="1">
      <alignment horizontal="center" vertical="center"/>
      <protection hidden="1"/>
    </xf>
    <xf numFmtId="0" fontId="9" fillId="0" borderId="3" xfId="2" applyFont="1" applyFill="1" applyBorder="1" applyAlignment="1" applyProtection="1">
      <alignment horizontal="left" vertical="center"/>
      <protection hidden="1"/>
    </xf>
    <xf numFmtId="0" fontId="10" fillId="0" borderId="2" xfId="2" applyFont="1" applyFill="1" applyBorder="1" applyAlignment="1" applyProtection="1">
      <alignment horizontal="left" vertical="center"/>
      <protection hidden="1"/>
    </xf>
    <xf numFmtId="0" fontId="9" fillId="0" borderId="0" xfId="2" applyFont="1" applyFill="1" applyBorder="1" applyAlignment="1" applyProtection="1">
      <alignment horizontal="left" vertical="center"/>
      <protection hidden="1"/>
    </xf>
    <xf numFmtId="0" fontId="9" fillId="0" borderId="0" xfId="2" applyFont="1" applyFill="1" applyBorder="1" applyProtection="1">
      <protection hidden="1"/>
    </xf>
    <xf numFmtId="0" fontId="10" fillId="3" borderId="0" xfId="2" applyFont="1" applyFill="1" applyBorder="1" applyAlignment="1" applyProtection="1">
      <alignment horizontal="left" vertical="center"/>
      <protection hidden="1"/>
    </xf>
    <xf numFmtId="0" fontId="12" fillId="4" borderId="0" xfId="2" applyFont="1" applyFill="1" applyBorder="1" applyAlignment="1" applyProtection="1">
      <alignment horizontal="center" vertical="center"/>
      <protection hidden="1"/>
    </xf>
    <xf numFmtId="0" fontId="9" fillId="0" borderId="0" xfId="2" applyFont="1" applyFill="1" applyBorder="1" applyAlignment="1" applyProtection="1">
      <alignment horizontal="center" vertical="center"/>
      <protection hidden="1"/>
    </xf>
    <xf numFmtId="0" fontId="9" fillId="0" borderId="4" xfId="2" applyFont="1" applyFill="1" applyBorder="1" applyAlignment="1" applyProtection="1">
      <alignment horizontal="left" vertical="center"/>
      <protection hidden="1"/>
    </xf>
    <xf numFmtId="0" fontId="9" fillId="0" borderId="5" xfId="2" applyFont="1" applyFill="1" applyBorder="1" applyAlignment="1" applyProtection="1">
      <alignment horizontal="center" vertical="center"/>
      <protection hidden="1"/>
    </xf>
    <xf numFmtId="0" fontId="11" fillId="0" borderId="0" xfId="2" applyFont="1" applyFill="1" applyBorder="1" applyAlignment="1" applyProtection="1">
      <alignment horizontal="center" vertical="center" wrapText="1"/>
      <protection hidden="1"/>
    </xf>
    <xf numFmtId="0" fontId="12" fillId="0" borderId="0" xfId="2" applyFont="1" applyFill="1" applyBorder="1" applyAlignment="1" applyProtection="1">
      <alignment horizontal="center" vertical="center"/>
      <protection hidden="1"/>
    </xf>
    <xf numFmtId="0" fontId="10" fillId="0" borderId="5" xfId="2" applyFont="1" applyFill="1" applyBorder="1" applyAlignment="1" applyProtection="1">
      <alignment horizontal="left" vertical="center"/>
      <protection hidden="1"/>
    </xf>
    <xf numFmtId="0" fontId="10" fillId="0" borderId="0" xfId="2" applyFont="1" applyFill="1" applyBorder="1" applyAlignment="1" applyProtection="1">
      <alignment horizontal="left" vertical="center"/>
      <protection hidden="1"/>
    </xf>
    <xf numFmtId="164" fontId="12" fillId="0" borderId="0" xfId="2" applyNumberFormat="1" applyFont="1" applyFill="1" applyBorder="1" applyAlignment="1" applyProtection="1">
      <alignment horizontal="center" vertical="center"/>
      <protection hidden="1"/>
    </xf>
    <xf numFmtId="164" fontId="12" fillId="0" borderId="2" xfId="2" applyNumberFormat="1" applyFont="1" applyFill="1" applyBorder="1" applyAlignment="1" applyProtection="1">
      <alignment horizontal="center" vertical="center"/>
      <protection hidden="1"/>
    </xf>
    <xf numFmtId="0" fontId="7" fillId="0" borderId="0" xfId="2" applyFont="1" applyFill="1" applyBorder="1" applyAlignment="1" applyProtection="1">
      <alignment vertical="center"/>
      <protection hidden="1"/>
    </xf>
    <xf numFmtId="0" fontId="13" fillId="0" borderId="0" xfId="2" applyFont="1" applyFill="1" applyBorder="1" applyAlignment="1" applyProtection="1">
      <alignment vertical="center"/>
      <protection hidden="1"/>
    </xf>
    <xf numFmtId="0" fontId="14" fillId="0" borderId="0" xfId="2" applyFont="1" applyFill="1" applyBorder="1" applyAlignment="1" applyProtection="1">
      <alignment horizontal="right" vertical="center"/>
      <protection hidden="1"/>
    </xf>
    <xf numFmtId="0" fontId="12" fillId="0" borderId="0" xfId="2" applyNumberFormat="1" applyFont="1" applyFill="1" applyBorder="1" applyAlignment="1" applyProtection="1">
      <alignment horizontal="center" vertical="center"/>
      <protection hidden="1"/>
    </xf>
    <xf numFmtId="0" fontId="14" fillId="0" borderId="2" xfId="2" applyFont="1" applyFill="1" applyBorder="1" applyAlignment="1" applyProtection="1">
      <alignment horizontal="center" vertical="center"/>
      <protection hidden="1"/>
    </xf>
    <xf numFmtId="0" fontId="15" fillId="0" borderId="0" xfId="2" applyFont="1" applyFill="1" applyBorder="1" applyAlignment="1" applyProtection="1">
      <alignment vertical="center"/>
      <protection hidden="1"/>
    </xf>
    <xf numFmtId="0" fontId="18" fillId="0" borderId="0" xfId="2" applyFont="1" applyFill="1" applyBorder="1" applyAlignment="1" applyProtection="1">
      <alignment vertical="center"/>
      <protection hidden="1"/>
    </xf>
    <xf numFmtId="49" fontId="15" fillId="0" borderId="2" xfId="2" applyNumberFormat="1" applyFont="1" applyFill="1" applyBorder="1" applyAlignment="1" applyProtection="1">
      <alignment horizontal="center" vertical="center"/>
      <protection hidden="1"/>
    </xf>
    <xf numFmtId="0" fontId="13" fillId="0" borderId="0" xfId="2" applyFont="1" applyFill="1" applyBorder="1" applyAlignment="1" applyProtection="1">
      <alignment horizontal="left" vertical="center"/>
      <protection hidden="1"/>
    </xf>
    <xf numFmtId="0" fontId="18" fillId="0" borderId="2" xfId="2" applyFont="1" applyFill="1" applyBorder="1" applyAlignment="1" applyProtection="1">
      <alignment vertic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Border="1" applyProtection="1">
      <protection hidden="1"/>
    </xf>
    <xf numFmtId="0" fontId="21" fillId="0" borderId="0" xfId="0" applyFont="1" applyFill="1" applyBorder="1" applyProtection="1">
      <protection hidden="1"/>
    </xf>
    <xf numFmtId="0" fontId="20" fillId="0" borderId="0" xfId="0" applyFont="1" applyFill="1" applyBorder="1" applyAlignment="1" applyProtection="1">
      <alignment vertical="center"/>
      <protection hidden="1"/>
    </xf>
    <xf numFmtId="49" fontId="20" fillId="0" borderId="0" xfId="0" applyNumberFormat="1" applyFont="1" applyFill="1" applyBorder="1" applyAlignment="1" applyProtection="1">
      <alignment vertical="center"/>
      <protection hidden="1"/>
    </xf>
    <xf numFmtId="0" fontId="21" fillId="0" borderId="6" xfId="0" applyFont="1" applyBorder="1" applyAlignment="1" applyProtection="1">
      <alignment horizontal="left" vertical="center"/>
      <protection hidden="1"/>
    </xf>
    <xf numFmtId="0" fontId="21" fillId="0" borderId="0" xfId="0" applyFont="1" applyFill="1" applyBorder="1" applyAlignment="1" applyProtection="1">
      <alignment horizontal="left" vertical="center"/>
      <protection hidden="1"/>
    </xf>
    <xf numFmtId="0" fontId="20" fillId="0" borderId="2" xfId="0" applyFont="1" applyBorder="1" applyProtection="1">
      <protection hidden="1"/>
    </xf>
    <xf numFmtId="0" fontId="21" fillId="0" borderId="2" xfId="0" applyFont="1" applyBorder="1" applyProtection="1">
      <protection hidden="1"/>
    </xf>
    <xf numFmtId="0" fontId="20" fillId="0" borderId="7" xfId="0" applyFont="1" applyBorder="1" applyAlignment="1" applyProtection="1">
      <alignment vertical="center"/>
      <protection hidden="1"/>
    </xf>
    <xf numFmtId="0" fontId="20" fillId="0" borderId="4" xfId="0" applyFont="1" applyBorder="1" applyAlignment="1" applyProtection="1">
      <alignment vertical="center"/>
      <protection hidden="1"/>
    </xf>
    <xf numFmtId="0" fontId="20" fillId="0" borderId="7" xfId="0" applyFont="1" applyBorder="1" applyAlignment="1" applyProtection="1">
      <alignment horizontal="center" vertical="center"/>
      <protection hidden="1"/>
    </xf>
    <xf numFmtId="0" fontId="21" fillId="0" borderId="0" xfId="0" applyFont="1" applyFill="1" applyBorder="1" applyAlignment="1" applyProtection="1">
      <protection hidden="1"/>
    </xf>
    <xf numFmtId="0" fontId="21" fillId="0" borderId="0" xfId="0" applyNumberFormat="1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Border="1" applyAlignment="1" applyProtection="1">
      <alignment horizontal="center" vertical="center"/>
      <protection hidden="1"/>
    </xf>
    <xf numFmtId="0" fontId="20" fillId="0" borderId="3" xfId="0" applyFont="1" applyFill="1" applyBorder="1" applyAlignment="1" applyProtection="1">
      <alignment horizontal="left" vertical="center"/>
      <protection hidden="1"/>
    </xf>
    <xf numFmtId="0" fontId="28" fillId="0" borderId="0" xfId="0" applyFont="1" applyFill="1" applyBorder="1" applyAlignment="1" applyProtection="1">
      <alignment vertical="center"/>
      <protection hidden="1"/>
    </xf>
    <xf numFmtId="0" fontId="26" fillId="5" borderId="0" xfId="0" applyFont="1" applyFill="1" applyBorder="1" applyAlignment="1" applyProtection="1">
      <alignment horizontal="center" vertical="center"/>
      <protection hidden="1"/>
    </xf>
    <xf numFmtId="0" fontId="20" fillId="0" borderId="0" xfId="0" applyFont="1" applyFill="1" applyBorder="1" applyAlignment="1" applyProtection="1">
      <alignment horizontal="right" vertical="center"/>
      <protection hidden="1"/>
    </xf>
    <xf numFmtId="0" fontId="27" fillId="0" borderId="7" xfId="0" applyFont="1" applyBorder="1" applyAlignment="1" applyProtection="1">
      <alignment vertical="center"/>
      <protection hidden="1"/>
    </xf>
    <xf numFmtId="0" fontId="27" fillId="0" borderId="1" xfId="0" applyFont="1" applyBorder="1" applyAlignment="1" applyProtection="1">
      <alignment vertical="center"/>
      <protection hidden="1"/>
    </xf>
    <xf numFmtId="0" fontId="21" fillId="0" borderId="0" xfId="0" applyFont="1" applyBorder="1" applyAlignment="1" applyProtection="1">
      <alignment horizontal="right" vertical="center"/>
      <protection hidden="1"/>
    </xf>
    <xf numFmtId="0" fontId="21" fillId="0" borderId="3" xfId="0" applyFont="1" applyBorder="1" applyAlignment="1" applyProtection="1">
      <alignment horizontal="right" vertical="center"/>
      <protection hidden="1"/>
    </xf>
    <xf numFmtId="0" fontId="21" fillId="0" borderId="0" xfId="0" applyFont="1" applyFill="1" applyBorder="1" applyAlignment="1" applyProtection="1">
      <alignment horizontal="right" vertical="center"/>
      <protection hidden="1"/>
    </xf>
    <xf numFmtId="0" fontId="24" fillId="0" borderId="7" xfId="0" applyFont="1" applyBorder="1" applyAlignment="1" applyProtection="1">
      <alignment vertical="center"/>
      <protection hidden="1"/>
    </xf>
    <xf numFmtId="0" fontId="24" fillId="0" borderId="1" xfId="0" applyFont="1" applyBorder="1" applyAlignment="1" applyProtection="1">
      <alignment vertical="center"/>
      <protection hidden="1"/>
    </xf>
    <xf numFmtId="0" fontId="24" fillId="0" borderId="9" xfId="0" applyFont="1" applyBorder="1" applyAlignment="1" applyProtection="1">
      <alignment horizontal="right" vertical="center"/>
      <protection hidden="1"/>
    </xf>
    <xf numFmtId="0" fontId="24" fillId="0" borderId="0" xfId="0" applyFont="1" applyBorder="1" applyAlignment="1" applyProtection="1">
      <alignment vertical="center"/>
      <protection hidden="1"/>
    </xf>
    <xf numFmtId="0" fontId="24" fillId="0" borderId="3" xfId="0" applyFont="1" applyBorder="1" applyAlignment="1" applyProtection="1">
      <alignment vertical="center"/>
      <protection hidden="1"/>
    </xf>
    <xf numFmtId="0" fontId="24" fillId="0" borderId="0" xfId="0" applyFont="1" applyFill="1" applyBorder="1" applyAlignment="1" applyProtection="1">
      <alignment horizontal="right" vertical="center"/>
      <protection hidden="1"/>
    </xf>
    <xf numFmtId="0" fontId="24" fillId="0" borderId="0" xfId="0" applyFont="1" applyFill="1" applyBorder="1" applyAlignment="1" applyProtection="1">
      <alignment vertical="center"/>
      <protection hidden="1"/>
    </xf>
    <xf numFmtId="0" fontId="24" fillId="0" borderId="0" xfId="0" applyFont="1" applyFill="1" applyBorder="1" applyProtection="1">
      <protection hidden="1"/>
    </xf>
    <xf numFmtId="0" fontId="24" fillId="0" borderId="0" xfId="0" applyFont="1" applyProtection="1">
      <protection hidden="1"/>
    </xf>
    <xf numFmtId="0" fontId="25" fillId="0" borderId="0" xfId="0" applyFont="1" applyBorder="1" applyAlignment="1" applyProtection="1">
      <alignment vertical="center"/>
      <protection hidden="1"/>
    </xf>
    <xf numFmtId="0" fontId="23" fillId="0" borderId="0" xfId="0" applyFont="1" applyBorder="1" applyAlignment="1" applyProtection="1">
      <alignment vertical="center"/>
      <protection hidden="1"/>
    </xf>
    <xf numFmtId="0" fontId="21" fillId="0" borderId="0" xfId="0" applyFont="1" applyAlignment="1" applyProtection="1">
      <alignment horizontal="left"/>
      <protection hidden="1"/>
    </xf>
    <xf numFmtId="0" fontId="20" fillId="0" borderId="2" xfId="0" applyFont="1" applyBorder="1" applyAlignment="1" applyProtection="1">
      <alignment horizontal="center" vertical="center"/>
      <protection hidden="1"/>
    </xf>
    <xf numFmtId="0" fontId="38" fillId="2" borderId="1" xfId="0" applyFont="1" applyFill="1" applyBorder="1" applyAlignment="1" applyProtection="1">
      <alignment horizontal="center" vertical="center"/>
      <protection hidden="1"/>
    </xf>
    <xf numFmtId="2" fontId="38" fillId="0" borderId="2" xfId="0" applyNumberFormat="1" applyFont="1" applyBorder="1" applyAlignment="1" applyProtection="1">
      <alignment horizontal="center" vertical="center"/>
      <protection hidden="1"/>
    </xf>
    <xf numFmtId="0" fontId="31" fillId="0" borderId="7" xfId="0" applyFont="1" applyBorder="1" applyAlignment="1" applyProtection="1">
      <alignment vertical="center"/>
      <protection hidden="1"/>
    </xf>
    <xf numFmtId="0" fontId="20" fillId="7" borderId="0" xfId="0" applyFont="1" applyFill="1" applyAlignment="1" applyProtection="1">
      <alignment vertical="center"/>
      <protection hidden="1"/>
    </xf>
    <xf numFmtId="0" fontId="21" fillId="7" borderId="0" xfId="0" applyFont="1" applyFill="1" applyProtection="1">
      <protection hidden="1"/>
    </xf>
    <xf numFmtId="0" fontId="21" fillId="7" borderId="0" xfId="0" applyFont="1" applyFill="1" applyBorder="1" applyProtection="1">
      <protection hidden="1"/>
    </xf>
    <xf numFmtId="0" fontId="22" fillId="7" borderId="0" xfId="0" applyFont="1" applyFill="1" applyAlignment="1" applyProtection="1">
      <alignment horizontal="right" vertical="center"/>
      <protection hidden="1"/>
    </xf>
    <xf numFmtId="49" fontId="4" fillId="7" borderId="0" xfId="0" applyNumberFormat="1" applyFont="1" applyFill="1" applyAlignment="1" applyProtection="1">
      <alignment horizontal="left" vertical="center"/>
      <protection hidden="1"/>
    </xf>
    <xf numFmtId="0" fontId="4" fillId="7" borderId="0" xfId="0" applyFont="1" applyFill="1" applyAlignment="1" applyProtection="1">
      <alignment horizontal="left" vertical="center"/>
      <protection hidden="1"/>
    </xf>
    <xf numFmtId="0" fontId="23" fillId="7" borderId="0" xfId="0" applyFont="1" applyFill="1" applyAlignment="1" applyProtection="1">
      <alignment vertical="center"/>
      <protection hidden="1"/>
    </xf>
    <xf numFmtId="14" fontId="4" fillId="7" borderId="6" xfId="0" applyNumberFormat="1" applyFont="1" applyFill="1" applyBorder="1" applyAlignment="1" applyProtection="1">
      <alignment horizontal="left" vertical="center"/>
      <protection hidden="1"/>
    </xf>
    <xf numFmtId="0" fontId="20" fillId="7" borderId="0" xfId="0" applyFont="1" applyFill="1" applyBorder="1" applyAlignment="1" applyProtection="1">
      <alignment vertical="center"/>
      <protection hidden="1"/>
    </xf>
    <xf numFmtId="49" fontId="20" fillId="7" borderId="0" xfId="0" applyNumberFormat="1" applyFont="1" applyFill="1" applyBorder="1" applyAlignment="1" applyProtection="1">
      <alignment vertical="center"/>
      <protection hidden="1"/>
    </xf>
    <xf numFmtId="0" fontId="21" fillId="7" borderId="6" xfId="0" applyFont="1" applyFill="1" applyBorder="1" applyAlignment="1" applyProtection="1">
      <alignment horizontal="left" vertical="center"/>
      <protection hidden="1"/>
    </xf>
    <xf numFmtId="0" fontId="21" fillId="7" borderId="0" xfId="0" applyFont="1" applyFill="1" applyBorder="1" applyAlignment="1" applyProtection="1">
      <alignment horizontal="left" vertical="center"/>
      <protection hidden="1"/>
    </xf>
    <xf numFmtId="0" fontId="21" fillId="0" borderId="2" xfId="0" applyFont="1" applyBorder="1" applyAlignment="1" applyProtection="1">
      <alignment horizontal="left"/>
      <protection hidden="1"/>
    </xf>
    <xf numFmtId="0" fontId="25" fillId="0" borderId="0" xfId="0" applyFont="1" applyBorder="1" applyAlignment="1" applyProtection="1">
      <alignment horizontal="center" vertical="center"/>
      <protection hidden="1"/>
    </xf>
    <xf numFmtId="0" fontId="25" fillId="0" borderId="0" xfId="0" applyFont="1" applyBorder="1" applyAlignment="1" applyProtection="1">
      <alignment horizontal="center" vertical="center" wrapText="1"/>
      <protection hidden="1"/>
    </xf>
    <xf numFmtId="0" fontId="36" fillId="0" borderId="2" xfId="0" applyFont="1" applyBorder="1" applyProtection="1">
      <protection hidden="1"/>
    </xf>
    <xf numFmtId="0" fontId="16" fillId="8" borderId="2" xfId="2" applyNumberFormat="1" applyFont="1" applyFill="1" applyBorder="1" applyAlignment="1" applyProtection="1">
      <alignment horizontal="center" vertical="center"/>
      <protection locked="0"/>
    </xf>
    <xf numFmtId="0" fontId="17" fillId="8" borderId="2" xfId="2" applyNumberFormat="1" applyFont="1" applyFill="1" applyBorder="1" applyAlignment="1" applyProtection="1">
      <alignment horizontal="center" vertical="center"/>
      <protection locked="0"/>
    </xf>
    <xf numFmtId="0" fontId="17" fillId="8" borderId="2" xfId="2" applyNumberFormat="1" applyFont="1" applyFill="1" applyBorder="1" applyAlignment="1" applyProtection="1">
      <alignment horizontal="center" vertical="center"/>
      <protection locked="0" hidden="1"/>
    </xf>
    <xf numFmtId="49" fontId="11" fillId="8" borderId="2" xfId="2" applyNumberFormat="1" applyFont="1" applyFill="1" applyBorder="1" applyAlignment="1" applyProtection="1">
      <alignment horizontal="center" vertical="center"/>
      <protection locked="0"/>
    </xf>
    <xf numFmtId="0" fontId="0" fillId="8" borderId="2" xfId="0" applyFill="1" applyBorder="1" applyProtection="1">
      <protection locked="0" hidden="1"/>
    </xf>
    <xf numFmtId="0" fontId="20" fillId="0" borderId="3" xfId="0" applyFont="1" applyBorder="1" applyAlignment="1" applyProtection="1">
      <alignment horizontal="right" vertical="center"/>
      <protection hidden="1"/>
    </xf>
    <xf numFmtId="0" fontId="20" fillId="0" borderId="2" xfId="0" applyFont="1" applyBorder="1" applyAlignment="1" applyProtection="1">
      <alignment vertical="center"/>
      <protection hidden="1"/>
    </xf>
    <xf numFmtId="0" fontId="20" fillId="0" borderId="15" xfId="0" applyFont="1" applyBorder="1" applyAlignment="1" applyProtection="1">
      <alignment vertical="center"/>
      <protection hidden="1"/>
    </xf>
    <xf numFmtId="0" fontId="20" fillId="0" borderId="10" xfId="0" applyFont="1" applyBorder="1" applyAlignment="1" applyProtection="1">
      <alignment vertical="center"/>
      <protection hidden="1"/>
    </xf>
    <xf numFmtId="0" fontId="21" fillId="0" borderId="0" xfId="0" applyFont="1" applyBorder="1" applyAlignment="1" applyProtection="1">
      <alignment vertical="center"/>
      <protection hidden="1"/>
    </xf>
    <xf numFmtId="2" fontId="26" fillId="0" borderId="13" xfId="0" applyNumberFormat="1" applyFont="1" applyBorder="1" applyAlignment="1" applyProtection="1">
      <alignment horizontal="center" vertical="center"/>
      <protection hidden="1"/>
    </xf>
    <xf numFmtId="0" fontId="21" fillId="5" borderId="8" xfId="0" applyNumberFormat="1" applyFont="1" applyFill="1" applyBorder="1" applyAlignment="1" applyProtection="1">
      <alignment horizontal="center" vertical="center"/>
      <protection hidden="1"/>
    </xf>
    <xf numFmtId="0" fontId="20" fillId="5" borderId="11" xfId="0" applyNumberFormat="1" applyFont="1" applyFill="1" applyBorder="1" applyAlignment="1" applyProtection="1">
      <alignment horizontal="center" vertical="center"/>
      <protection hidden="1"/>
    </xf>
    <xf numFmtId="0" fontId="21" fillId="5" borderId="0" xfId="0" applyFont="1" applyFill="1" applyBorder="1" applyAlignment="1" applyProtection="1">
      <alignment vertical="center"/>
      <protection hidden="1"/>
    </xf>
    <xf numFmtId="0" fontId="26" fillId="5" borderId="8" xfId="0" applyFont="1" applyFill="1" applyBorder="1" applyAlignment="1" applyProtection="1">
      <alignment horizontal="center" vertical="center"/>
      <protection hidden="1"/>
    </xf>
    <xf numFmtId="0" fontId="20" fillId="0" borderId="0" xfId="0" applyFont="1" applyBorder="1" applyAlignment="1" applyProtection="1">
      <alignment horizontal="right" vertical="center"/>
      <protection hidden="1"/>
    </xf>
    <xf numFmtId="2" fontId="30" fillId="0" borderId="13" xfId="0" applyNumberFormat="1" applyFont="1" applyBorder="1" applyAlignment="1" applyProtection="1">
      <alignment horizontal="center" vertical="center"/>
      <protection hidden="1"/>
    </xf>
    <xf numFmtId="0" fontId="30" fillId="2" borderId="10" xfId="0" applyFont="1" applyFill="1" applyBorder="1" applyAlignment="1" applyProtection="1">
      <alignment horizontal="center" vertical="center"/>
      <protection hidden="1"/>
    </xf>
    <xf numFmtId="2" fontId="33" fillId="6" borderId="11" xfId="0" applyNumberFormat="1" applyFont="1" applyFill="1" applyBorder="1" applyAlignment="1" applyProtection="1">
      <alignment horizontal="center" vertical="center"/>
      <protection hidden="1"/>
    </xf>
    <xf numFmtId="0" fontId="33" fillId="6" borderId="8" xfId="0" applyFont="1" applyFill="1" applyBorder="1" applyAlignment="1" applyProtection="1">
      <alignment horizontal="center" vertical="center"/>
      <protection hidden="1"/>
    </xf>
    <xf numFmtId="0" fontId="4" fillId="0" borderId="15" xfId="0" applyFont="1" applyBorder="1" applyAlignment="1" applyProtection="1">
      <alignment vertical="center"/>
      <protection hidden="1"/>
    </xf>
    <xf numFmtId="2" fontId="4" fillId="0" borderId="13" xfId="0" applyNumberFormat="1" applyFont="1" applyFill="1" applyBorder="1" applyAlignment="1" applyProtection="1">
      <alignment horizontal="center" vertical="center"/>
      <protection hidden="1"/>
    </xf>
    <xf numFmtId="0" fontId="4" fillId="0" borderId="10" xfId="0" applyFont="1" applyFill="1" applyBorder="1" applyAlignment="1" applyProtection="1">
      <alignment horizontal="center" vertical="center"/>
      <protection hidden="1"/>
    </xf>
    <xf numFmtId="0" fontId="21" fillId="0" borderId="24" xfId="0" applyFont="1" applyBorder="1" applyAlignment="1" applyProtection="1">
      <alignment horizontal="center" vertical="center" wrapText="1"/>
      <protection hidden="1"/>
    </xf>
    <xf numFmtId="0" fontId="21" fillId="0" borderId="27" xfId="0" applyFont="1" applyBorder="1" applyAlignment="1" applyProtection="1">
      <alignment horizontal="left" vertical="center"/>
      <protection hidden="1"/>
    </xf>
    <xf numFmtId="0" fontId="21" fillId="0" borderId="28" xfId="0" applyFont="1" applyBorder="1" applyAlignment="1" applyProtection="1">
      <alignment horizontal="center" vertical="center" wrapText="1"/>
      <protection hidden="1"/>
    </xf>
    <xf numFmtId="0" fontId="21" fillId="0" borderId="31" xfId="0" applyFont="1" applyBorder="1" applyAlignment="1" applyProtection="1">
      <alignment horizontal="left" vertical="center"/>
      <protection hidden="1"/>
    </xf>
    <xf numFmtId="0" fontId="21" fillId="0" borderId="32" xfId="0" applyFont="1" applyBorder="1" applyAlignment="1" applyProtection="1">
      <alignment horizontal="center" vertical="center" wrapText="1"/>
      <protection hidden="1"/>
    </xf>
    <xf numFmtId="0" fontId="21" fillId="0" borderId="35" xfId="0" applyFont="1" applyBorder="1" applyAlignment="1" applyProtection="1">
      <alignment horizontal="left" vertical="center"/>
      <protection hidden="1"/>
    </xf>
    <xf numFmtId="0" fontId="21" fillId="9" borderId="24" xfId="0" applyFont="1" applyFill="1" applyBorder="1" applyAlignment="1" applyProtection="1">
      <alignment horizontal="right" vertical="center"/>
      <protection locked="0"/>
    </xf>
    <xf numFmtId="0" fontId="21" fillId="9" borderId="28" xfId="0" applyFont="1" applyFill="1" applyBorder="1" applyAlignment="1" applyProtection="1">
      <alignment horizontal="right" vertical="center"/>
      <protection locked="0"/>
    </xf>
    <xf numFmtId="0" fontId="21" fillId="9" borderId="32" xfId="0" applyFont="1" applyFill="1" applyBorder="1" applyAlignment="1" applyProtection="1">
      <alignment horizontal="right" vertical="center"/>
      <protection locked="0"/>
    </xf>
    <xf numFmtId="0" fontId="21" fillId="0" borderId="24" xfId="0" applyFont="1" applyBorder="1" applyAlignment="1" applyProtection="1">
      <alignment horizontal="right" vertical="center"/>
      <protection hidden="1"/>
    </xf>
    <xf numFmtId="0" fontId="21" fillId="0" borderId="32" xfId="0" applyFont="1" applyBorder="1" applyAlignment="1" applyProtection="1">
      <alignment horizontal="right" vertical="center"/>
      <protection hidden="1"/>
    </xf>
    <xf numFmtId="0" fontId="5" fillId="9" borderId="30" xfId="0" applyFont="1" applyFill="1" applyBorder="1" applyAlignment="1" applyProtection="1">
      <alignment horizontal="left" vertical="center"/>
      <protection locked="0"/>
    </xf>
    <xf numFmtId="0" fontId="5" fillId="9" borderId="29" xfId="0" applyFont="1" applyFill="1" applyBorder="1" applyAlignment="1" applyProtection="1">
      <alignment horizontal="left" vertical="center"/>
      <protection locked="0"/>
    </xf>
    <xf numFmtId="0" fontId="5" fillId="9" borderId="33" xfId="0" applyFont="1" applyFill="1" applyBorder="1" applyAlignment="1" applyProtection="1">
      <alignment horizontal="left" vertical="center"/>
      <protection locked="0"/>
    </xf>
    <xf numFmtId="2" fontId="26" fillId="0" borderId="37" xfId="0" applyNumberFormat="1" applyFont="1" applyBorder="1" applyAlignment="1" applyProtection="1">
      <alignment horizontal="center" vertical="center"/>
      <protection hidden="1"/>
    </xf>
    <xf numFmtId="2" fontId="26" fillId="0" borderId="41" xfId="0" applyNumberFormat="1" applyFont="1" applyBorder="1" applyAlignment="1" applyProtection="1">
      <alignment horizontal="center" vertical="center"/>
      <protection hidden="1"/>
    </xf>
    <xf numFmtId="0" fontId="21" fillId="2" borderId="25" xfId="0" applyFont="1" applyFill="1" applyBorder="1" applyAlignment="1" applyProtection="1">
      <alignment horizontal="center" vertical="center"/>
      <protection hidden="1"/>
    </xf>
    <xf numFmtId="2" fontId="30" fillId="0" borderId="36" xfId="0" applyNumberFormat="1" applyFont="1" applyBorder="1" applyAlignment="1" applyProtection="1">
      <alignment horizontal="center" vertical="center"/>
      <protection hidden="1"/>
    </xf>
    <xf numFmtId="0" fontId="30" fillId="2" borderId="25" xfId="0" applyFont="1" applyFill="1" applyBorder="1" applyAlignment="1" applyProtection="1">
      <alignment horizontal="center" vertical="center"/>
      <protection hidden="1"/>
    </xf>
    <xf numFmtId="2" fontId="30" fillId="0" borderId="37" xfId="0" applyNumberFormat="1" applyFont="1" applyBorder="1" applyAlignment="1" applyProtection="1">
      <alignment horizontal="center" vertical="center"/>
      <protection hidden="1"/>
    </xf>
    <xf numFmtId="0" fontId="21" fillId="2" borderId="29" xfId="0" applyFont="1" applyFill="1" applyBorder="1" applyAlignment="1" applyProtection="1">
      <alignment horizontal="center" vertical="center"/>
      <protection hidden="1"/>
    </xf>
    <xf numFmtId="2" fontId="30" fillId="0" borderId="38" xfId="0" applyNumberFormat="1" applyFont="1" applyBorder="1" applyAlignment="1" applyProtection="1">
      <alignment horizontal="center" vertical="center"/>
      <protection hidden="1"/>
    </xf>
    <xf numFmtId="0" fontId="30" fillId="2" borderId="29" xfId="0" applyFont="1" applyFill="1" applyBorder="1" applyAlignment="1" applyProtection="1">
      <alignment horizontal="center" vertical="center"/>
      <protection hidden="1"/>
    </xf>
    <xf numFmtId="2" fontId="30" fillId="0" borderId="39" xfId="0" applyNumberFormat="1" applyFont="1" applyBorder="1" applyAlignment="1" applyProtection="1">
      <alignment horizontal="center" vertical="center"/>
      <protection hidden="1"/>
    </xf>
    <xf numFmtId="0" fontId="21" fillId="2" borderId="33" xfId="0" applyFont="1" applyFill="1" applyBorder="1" applyAlignment="1" applyProtection="1">
      <alignment horizontal="center" vertical="center"/>
      <protection hidden="1"/>
    </xf>
    <xf numFmtId="2" fontId="30" fillId="0" borderId="40" xfId="0" applyNumberFormat="1" applyFont="1" applyBorder="1" applyAlignment="1" applyProtection="1">
      <alignment horizontal="center" vertical="center"/>
      <protection hidden="1"/>
    </xf>
    <xf numFmtId="0" fontId="30" fillId="2" borderId="33" xfId="0" applyFont="1" applyFill="1" applyBorder="1" applyAlignment="1" applyProtection="1">
      <alignment horizontal="center" vertical="center"/>
      <protection hidden="1"/>
    </xf>
    <xf numFmtId="2" fontId="30" fillId="0" borderId="41" xfId="0" applyNumberFormat="1" applyFont="1" applyBorder="1" applyAlignment="1" applyProtection="1">
      <alignment horizontal="center" vertical="center"/>
      <protection hidden="1"/>
    </xf>
    <xf numFmtId="0" fontId="21" fillId="0" borderId="28" xfId="0" applyFont="1" applyBorder="1" applyAlignment="1" applyProtection="1">
      <alignment horizontal="right" vertical="center"/>
      <protection hidden="1"/>
    </xf>
    <xf numFmtId="0" fontId="21" fillId="2" borderId="36" xfId="0" applyFont="1" applyFill="1" applyBorder="1" applyProtection="1">
      <protection hidden="1"/>
    </xf>
    <xf numFmtId="0" fontId="21" fillId="2" borderId="29" xfId="0" applyFont="1" applyFill="1" applyBorder="1" applyProtection="1">
      <protection hidden="1"/>
    </xf>
    <xf numFmtId="0" fontId="21" fillId="0" borderId="43" xfId="0" applyFont="1" applyBorder="1" applyAlignment="1" applyProtection="1">
      <alignment horizontal="center" vertical="center" wrapText="1"/>
      <protection hidden="1"/>
    </xf>
    <xf numFmtId="0" fontId="21" fillId="2" borderId="44" xfId="0" applyFont="1" applyFill="1" applyBorder="1" applyAlignment="1" applyProtection="1">
      <alignment horizontal="center" vertical="center"/>
      <protection hidden="1"/>
    </xf>
    <xf numFmtId="0" fontId="4" fillId="0" borderId="45" xfId="0" applyFont="1" applyBorder="1" applyAlignment="1" applyProtection="1">
      <alignment horizontal="center" vertical="center" wrapText="1"/>
      <protection hidden="1"/>
    </xf>
    <xf numFmtId="0" fontId="21" fillId="9" borderId="43" xfId="0" applyFont="1" applyFill="1" applyBorder="1" applyAlignment="1" applyProtection="1">
      <alignment horizontal="right" vertical="center"/>
      <protection locked="0"/>
    </xf>
    <xf numFmtId="0" fontId="21" fillId="0" borderId="46" xfId="0" applyFont="1" applyBorder="1" applyAlignment="1" applyProtection="1">
      <alignment horizontal="left" vertical="center"/>
      <protection hidden="1"/>
    </xf>
    <xf numFmtId="0" fontId="21" fillId="0" borderId="25" xfId="0" applyFont="1" applyBorder="1" applyAlignment="1" applyProtection="1">
      <alignment horizontal="left" vertical="center" wrapText="1"/>
      <protection hidden="1"/>
    </xf>
    <xf numFmtId="0" fontId="21" fillId="0" borderId="29" xfId="0" applyFont="1" applyBorder="1" applyAlignment="1" applyProtection="1">
      <alignment horizontal="left" vertical="center" wrapText="1"/>
      <protection hidden="1"/>
    </xf>
    <xf numFmtId="0" fontId="21" fillId="0" borderId="33" xfId="0" applyFont="1" applyBorder="1" applyAlignment="1" applyProtection="1">
      <alignment horizontal="left" vertical="center" wrapText="1"/>
      <protection hidden="1"/>
    </xf>
    <xf numFmtId="0" fontId="21" fillId="0" borderId="44" xfId="0" applyFont="1" applyBorder="1" applyAlignment="1" applyProtection="1">
      <alignment horizontal="left" vertical="center" wrapText="1"/>
      <protection hidden="1"/>
    </xf>
    <xf numFmtId="0" fontId="5" fillId="9" borderId="25" xfId="0" applyFont="1" applyFill="1" applyBorder="1" applyAlignment="1" applyProtection="1">
      <alignment horizontal="left" vertical="center" wrapText="1"/>
      <protection locked="0"/>
    </xf>
    <xf numFmtId="0" fontId="5" fillId="9" borderId="29" xfId="0" applyFont="1" applyFill="1" applyBorder="1" applyAlignment="1" applyProtection="1">
      <alignment horizontal="left" vertical="center" wrapText="1"/>
      <protection locked="0"/>
    </xf>
    <xf numFmtId="0" fontId="5" fillId="9" borderId="33" xfId="0" applyFont="1" applyFill="1" applyBorder="1" applyAlignment="1" applyProtection="1">
      <alignment horizontal="left" vertical="center" wrapText="1"/>
      <protection locked="0"/>
    </xf>
    <xf numFmtId="0" fontId="5" fillId="9" borderId="44" xfId="0" applyFont="1" applyFill="1" applyBorder="1" applyAlignment="1" applyProtection="1">
      <alignment horizontal="left" vertical="center" wrapText="1"/>
      <protection locked="0"/>
    </xf>
    <xf numFmtId="0" fontId="21" fillId="9" borderId="47" xfId="0" applyFont="1" applyFill="1" applyBorder="1" applyAlignment="1" applyProtection="1">
      <alignment horizontal="right" vertical="center"/>
      <protection locked="0"/>
    </xf>
    <xf numFmtId="0" fontId="21" fillId="0" borderId="49" xfId="0" applyFont="1" applyBorder="1" applyAlignment="1" applyProtection="1">
      <alignment horizontal="center" vertical="center" wrapText="1"/>
      <protection hidden="1"/>
    </xf>
    <xf numFmtId="0" fontId="21" fillId="0" borderId="51" xfId="0" applyFont="1" applyBorder="1" applyAlignment="1" applyProtection="1">
      <alignment horizontal="center" vertical="center" wrapText="1"/>
      <protection hidden="1"/>
    </xf>
    <xf numFmtId="0" fontId="21" fillId="0" borderId="52" xfId="0" applyFont="1" applyBorder="1" applyAlignment="1" applyProtection="1">
      <alignment horizontal="center" vertical="center" wrapText="1"/>
      <protection hidden="1"/>
    </xf>
    <xf numFmtId="0" fontId="21" fillId="0" borderId="53" xfId="0" applyFont="1" applyBorder="1" applyAlignment="1" applyProtection="1">
      <alignment horizontal="center" vertical="center" wrapText="1"/>
      <protection hidden="1"/>
    </xf>
    <xf numFmtId="0" fontId="5" fillId="0" borderId="26" xfId="0" applyFont="1" applyFill="1" applyBorder="1" applyAlignment="1" applyProtection="1">
      <alignment horizontal="left" vertical="center" wrapText="1"/>
      <protection hidden="1"/>
    </xf>
    <xf numFmtId="0" fontId="5" fillId="0" borderId="30" xfId="0" applyFont="1" applyFill="1" applyBorder="1" applyAlignment="1" applyProtection="1">
      <alignment horizontal="left" vertical="center" wrapText="1"/>
      <protection hidden="1"/>
    </xf>
    <xf numFmtId="0" fontId="5" fillId="0" borderId="34" xfId="0" applyFont="1" applyFill="1" applyBorder="1" applyAlignment="1" applyProtection="1">
      <alignment horizontal="left" vertical="center" wrapText="1"/>
      <protection hidden="1"/>
    </xf>
    <xf numFmtId="0" fontId="21" fillId="0" borderId="54" xfId="0" applyFont="1" applyFill="1" applyBorder="1" applyAlignment="1" applyProtection="1">
      <alignment horizontal="right" vertical="center"/>
      <protection hidden="1"/>
    </xf>
    <xf numFmtId="0" fontId="21" fillId="0" borderId="55" xfId="0" applyFont="1" applyFill="1" applyBorder="1" applyAlignment="1" applyProtection="1">
      <alignment horizontal="right" vertical="center"/>
      <protection hidden="1"/>
    </xf>
    <xf numFmtId="0" fontId="21" fillId="0" borderId="56" xfId="0" applyFont="1" applyFill="1" applyBorder="1" applyAlignment="1" applyProtection="1">
      <alignment horizontal="right" vertical="center"/>
      <protection hidden="1"/>
    </xf>
    <xf numFmtId="0" fontId="5" fillId="0" borderId="27" xfId="0" applyFont="1" applyFill="1" applyBorder="1" applyAlignment="1" applyProtection="1">
      <alignment horizontal="left" vertical="center" wrapText="1"/>
      <protection hidden="1"/>
    </xf>
    <xf numFmtId="0" fontId="5" fillId="0" borderId="31" xfId="0" applyFont="1" applyFill="1" applyBorder="1" applyAlignment="1" applyProtection="1">
      <alignment horizontal="left" vertical="center" wrapText="1"/>
      <protection hidden="1"/>
    </xf>
    <xf numFmtId="0" fontId="5" fillId="0" borderId="35" xfId="0" applyFont="1" applyFill="1" applyBorder="1" applyAlignment="1" applyProtection="1">
      <alignment horizontal="left" vertical="center" wrapText="1"/>
      <protection hidden="1"/>
    </xf>
    <xf numFmtId="0" fontId="21" fillId="0" borderId="50" xfId="0" applyFont="1" applyBorder="1" applyAlignment="1" applyProtection="1">
      <alignment horizontal="left" vertical="center" wrapText="1"/>
      <protection hidden="1"/>
    </xf>
    <xf numFmtId="0" fontId="21" fillId="2" borderId="50" xfId="0" applyFont="1" applyFill="1" applyBorder="1" applyAlignment="1" applyProtection="1">
      <alignment horizontal="center" vertical="center"/>
      <protection hidden="1"/>
    </xf>
    <xf numFmtId="0" fontId="21" fillId="2" borderId="50" xfId="0" applyFont="1" applyFill="1" applyBorder="1" applyProtection="1">
      <protection hidden="1"/>
    </xf>
    <xf numFmtId="0" fontId="5" fillId="9" borderId="48" xfId="0" applyFont="1" applyFill="1" applyBorder="1" applyAlignment="1" applyProtection="1">
      <alignment horizontal="left" vertical="center"/>
      <protection locked="0"/>
    </xf>
    <xf numFmtId="0" fontId="21" fillId="2" borderId="48" xfId="0" applyFont="1" applyFill="1" applyBorder="1" applyAlignment="1" applyProtection="1">
      <alignment horizontal="center" vertical="center"/>
      <protection hidden="1"/>
    </xf>
    <xf numFmtId="0" fontId="5" fillId="9" borderId="26" xfId="0" applyFont="1" applyFill="1" applyBorder="1" applyAlignment="1" applyProtection="1">
      <alignment horizontal="left" vertical="center" wrapText="1"/>
      <protection locked="0"/>
    </xf>
    <xf numFmtId="0" fontId="5" fillId="9" borderId="30" xfId="0" applyFont="1" applyFill="1" applyBorder="1" applyAlignment="1" applyProtection="1">
      <alignment horizontal="left" vertical="center" wrapText="1"/>
      <protection locked="0"/>
    </xf>
    <xf numFmtId="0" fontId="5" fillId="9" borderId="34" xfId="0" applyFont="1" applyFill="1" applyBorder="1" applyAlignment="1" applyProtection="1">
      <alignment horizontal="left" vertical="center" wrapText="1"/>
      <protection locked="0"/>
    </xf>
    <xf numFmtId="0" fontId="21" fillId="9" borderId="54" xfId="0" applyFont="1" applyFill="1" applyBorder="1" applyAlignment="1" applyProtection="1">
      <alignment horizontal="right" vertical="center"/>
      <protection locked="0"/>
    </xf>
    <xf numFmtId="0" fontId="21" fillId="9" borderId="55" xfId="0" applyFont="1" applyFill="1" applyBorder="1" applyAlignment="1" applyProtection="1">
      <alignment horizontal="right" vertical="center"/>
      <protection locked="0"/>
    </xf>
    <xf numFmtId="0" fontId="21" fillId="9" borderId="56" xfId="0" applyFont="1" applyFill="1" applyBorder="1" applyAlignment="1" applyProtection="1">
      <alignment horizontal="right" vertical="center"/>
      <protection locked="0"/>
    </xf>
    <xf numFmtId="0" fontId="5" fillId="9" borderId="61" xfId="0" applyFont="1" applyFill="1" applyBorder="1" applyAlignment="1" applyProtection="1">
      <alignment horizontal="left" vertical="center" wrapText="1"/>
      <protection locked="0"/>
    </xf>
    <xf numFmtId="0" fontId="5" fillId="9" borderId="62" xfId="0" applyFont="1" applyFill="1" applyBorder="1" applyAlignment="1" applyProtection="1">
      <alignment horizontal="left" vertical="center" wrapText="1"/>
      <protection locked="0"/>
    </xf>
    <xf numFmtId="165" fontId="39" fillId="0" borderId="2" xfId="0" applyNumberFormat="1" applyFont="1" applyBorder="1" applyAlignment="1" applyProtection="1">
      <alignment horizontal="center" vertical="center"/>
      <protection hidden="1"/>
    </xf>
    <xf numFmtId="165" fontId="39" fillId="2" borderId="1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protection hidden="1"/>
    </xf>
    <xf numFmtId="0" fontId="34" fillId="0" borderId="0" xfId="0" applyFont="1" applyAlignment="1" applyProtection="1">
      <protection hidden="1"/>
    </xf>
    <xf numFmtId="0" fontId="0" fillId="0" borderId="0" xfId="0" applyAlignment="1" applyProtection="1">
      <protection hidden="1"/>
    </xf>
    <xf numFmtId="14" fontId="0" fillId="0" borderId="0" xfId="0" applyNumberFormat="1" applyAlignment="1" applyProtection="1">
      <protection hidden="1"/>
    </xf>
    <xf numFmtId="0" fontId="0" fillId="0" borderId="6" xfId="0" applyFill="1" applyBorder="1" applyAlignment="1" applyProtection="1">
      <protection hidden="1"/>
    </xf>
    <xf numFmtId="0" fontId="5" fillId="0" borderId="62" xfId="0" applyFont="1" applyFill="1" applyBorder="1" applyAlignment="1" applyProtection="1">
      <alignment horizontal="left" vertical="center" wrapText="1"/>
      <protection hidden="1"/>
    </xf>
    <xf numFmtId="0" fontId="21" fillId="0" borderId="65" xfId="0" applyFont="1" applyFill="1" applyBorder="1" applyAlignment="1" applyProtection="1">
      <alignment horizontal="right" vertical="center"/>
      <protection hidden="1"/>
    </xf>
    <xf numFmtId="0" fontId="5" fillId="0" borderId="69" xfId="0" applyFont="1" applyFill="1" applyBorder="1" applyAlignment="1" applyProtection="1">
      <alignment horizontal="left" vertical="center" wrapText="1"/>
      <protection hidden="1"/>
    </xf>
    <xf numFmtId="0" fontId="21" fillId="0" borderId="70" xfId="0" applyFont="1" applyFill="1" applyBorder="1" applyAlignment="1" applyProtection="1">
      <alignment horizontal="right" vertical="center"/>
      <protection hidden="1"/>
    </xf>
    <xf numFmtId="2" fontId="26" fillId="0" borderId="39" xfId="0" applyNumberFormat="1" applyFont="1" applyBorder="1" applyAlignment="1" applyProtection="1">
      <alignment horizontal="center" vertical="center"/>
      <protection hidden="1"/>
    </xf>
    <xf numFmtId="0" fontId="21" fillId="0" borderId="75" xfId="0" applyFont="1" applyBorder="1" applyAlignment="1" applyProtection="1">
      <alignment horizontal="center" vertical="center" wrapText="1"/>
      <protection hidden="1"/>
    </xf>
    <xf numFmtId="0" fontId="19" fillId="7" borderId="6" xfId="0" applyFont="1" applyFill="1" applyBorder="1" applyAlignment="1" applyProtection="1">
      <alignment horizontal="center" vertical="center"/>
      <protection hidden="1"/>
    </xf>
    <xf numFmtId="0" fontId="7" fillId="7" borderId="6" xfId="2" applyFont="1" applyFill="1" applyBorder="1" applyProtection="1">
      <protection hidden="1"/>
    </xf>
    <xf numFmtId="0" fontId="19" fillId="7" borderId="6" xfId="0" applyFont="1" applyFill="1" applyBorder="1" applyAlignment="1" applyProtection="1">
      <alignment vertical="center"/>
      <protection hidden="1"/>
    </xf>
    <xf numFmtId="0" fontId="12" fillId="8" borderId="7" xfId="2" applyFont="1" applyFill="1" applyBorder="1" applyAlignment="1" applyProtection="1">
      <alignment horizontal="center" vertical="center"/>
      <protection locked="0"/>
    </xf>
    <xf numFmtId="0" fontId="12" fillId="0" borderId="7" xfId="2" applyNumberFormat="1" applyFont="1" applyFill="1" applyBorder="1" applyAlignment="1" applyProtection="1">
      <alignment horizontal="center" vertical="center"/>
      <protection hidden="1"/>
    </xf>
    <xf numFmtId="0" fontId="24" fillId="0" borderId="0" xfId="0" applyFont="1" applyBorder="1" applyAlignment="1" applyProtection="1">
      <alignment horizontal="right" vertical="center"/>
      <protection hidden="1"/>
    </xf>
    <xf numFmtId="0" fontId="21" fillId="0" borderId="40" xfId="0" applyFont="1" applyBorder="1" applyAlignment="1" applyProtection="1">
      <alignment horizontal="center" vertical="center" wrapText="1"/>
      <protection hidden="1"/>
    </xf>
    <xf numFmtId="0" fontId="21" fillId="0" borderId="67" xfId="0" applyFont="1" applyBorder="1" applyAlignment="1" applyProtection="1">
      <alignment horizontal="center" vertical="center" wrapText="1"/>
      <protection hidden="1"/>
    </xf>
    <xf numFmtId="0" fontId="21" fillId="0" borderId="38" xfId="0" applyFont="1" applyBorder="1" applyAlignment="1" applyProtection="1">
      <alignment horizontal="center" vertical="center" wrapText="1"/>
      <protection hidden="1"/>
    </xf>
    <xf numFmtId="0" fontId="5" fillId="9" borderId="37" xfId="0" applyFont="1" applyFill="1" applyBorder="1" applyAlignment="1" applyProtection="1">
      <alignment horizontal="left" vertical="center" wrapText="1"/>
      <protection locked="0"/>
    </xf>
    <xf numFmtId="0" fontId="5" fillId="9" borderId="41" xfId="0" applyFont="1" applyFill="1" applyBorder="1" applyAlignment="1" applyProtection="1">
      <alignment horizontal="left" vertical="center" wrapText="1"/>
      <protection locked="0"/>
    </xf>
    <xf numFmtId="0" fontId="5" fillId="9" borderId="24" xfId="0" applyFont="1" applyFill="1" applyBorder="1" applyAlignment="1" applyProtection="1">
      <alignment horizontal="left" vertical="center" wrapText="1"/>
      <protection locked="0"/>
    </xf>
    <xf numFmtId="0" fontId="5" fillId="9" borderId="28" xfId="0" applyFont="1" applyFill="1" applyBorder="1" applyAlignment="1" applyProtection="1">
      <alignment horizontal="left" vertical="center" wrapText="1"/>
      <protection locked="0"/>
    </xf>
    <xf numFmtId="0" fontId="5" fillId="9" borderId="32" xfId="0" applyFont="1" applyFill="1" applyBorder="1" applyAlignment="1" applyProtection="1">
      <alignment horizontal="left" vertical="center" wrapText="1"/>
      <protection locked="0"/>
    </xf>
    <xf numFmtId="0" fontId="21" fillId="0" borderId="37" xfId="0" applyFont="1" applyBorder="1" applyAlignment="1" applyProtection="1">
      <alignment horizontal="left" vertical="center"/>
      <protection hidden="1"/>
    </xf>
    <xf numFmtId="0" fontId="21" fillId="0" borderId="39" xfId="0" applyFont="1" applyBorder="1" applyAlignment="1" applyProtection="1">
      <alignment horizontal="left" vertical="center"/>
      <protection hidden="1"/>
    </xf>
    <xf numFmtId="0" fontId="21" fillId="0" borderId="41" xfId="0" applyFont="1" applyBorder="1" applyAlignment="1" applyProtection="1">
      <alignment horizontal="left" vertical="center"/>
      <protection hidden="1"/>
    </xf>
    <xf numFmtId="0" fontId="21" fillId="9" borderId="26" xfId="0" applyFont="1" applyFill="1" applyBorder="1" applyAlignment="1" applyProtection="1">
      <alignment horizontal="right" vertical="center"/>
      <protection locked="0"/>
    </xf>
    <xf numFmtId="0" fontId="21" fillId="9" borderId="34" xfId="0" applyFont="1" applyFill="1" applyBorder="1" applyAlignment="1" applyProtection="1">
      <alignment horizontal="right" vertical="center"/>
      <protection locked="0"/>
    </xf>
    <xf numFmtId="0" fontId="21" fillId="9" borderId="58" xfId="0" applyFont="1" applyFill="1" applyBorder="1" applyAlignment="1" applyProtection="1">
      <alignment horizontal="right" vertical="center"/>
      <protection locked="0"/>
    </xf>
    <xf numFmtId="0" fontId="21" fillId="9" borderId="59" xfId="0" applyFont="1" applyFill="1" applyBorder="1" applyAlignment="1" applyProtection="1">
      <alignment horizontal="right" vertical="center"/>
      <protection locked="0"/>
    </xf>
    <xf numFmtId="0" fontId="21" fillId="9" borderId="60" xfId="0" applyFont="1" applyFill="1" applyBorder="1" applyAlignment="1" applyProtection="1">
      <alignment horizontal="right" vertical="center"/>
      <protection locked="0"/>
    </xf>
    <xf numFmtId="0" fontId="21" fillId="0" borderId="54" xfId="0" applyFont="1" applyBorder="1" applyAlignment="1" applyProtection="1">
      <alignment horizontal="center" vertical="center" wrapText="1"/>
      <protection hidden="1"/>
    </xf>
    <xf numFmtId="0" fontId="21" fillId="0" borderId="55" xfId="0" applyFont="1" applyBorder="1" applyAlignment="1" applyProtection="1">
      <alignment horizontal="center" vertical="center" wrapText="1"/>
      <protection hidden="1"/>
    </xf>
    <xf numFmtId="0" fontId="21" fillId="0" borderId="56" xfId="0" applyFont="1" applyBorder="1" applyAlignment="1" applyProtection="1">
      <alignment horizontal="center" vertical="center" wrapText="1"/>
      <protection hidden="1"/>
    </xf>
    <xf numFmtId="0" fontId="21" fillId="0" borderId="78" xfId="0" applyFont="1" applyBorder="1" applyAlignment="1" applyProtection="1">
      <alignment horizontal="left" vertical="center"/>
      <protection hidden="1"/>
    </xf>
    <xf numFmtId="0" fontId="21" fillId="0" borderId="79" xfId="0" applyFont="1" applyBorder="1" applyAlignment="1" applyProtection="1">
      <alignment horizontal="left" vertical="center"/>
      <protection hidden="1"/>
    </xf>
    <xf numFmtId="0" fontId="21" fillId="0" borderId="80" xfId="0" applyFont="1" applyBorder="1" applyAlignment="1" applyProtection="1">
      <alignment horizontal="left" vertical="center"/>
      <protection hidden="1"/>
    </xf>
    <xf numFmtId="0" fontId="20" fillId="0" borderId="81" xfId="0" applyFont="1" applyFill="1" applyBorder="1" applyAlignment="1" applyProtection="1">
      <alignment horizontal="left" vertical="center"/>
      <protection hidden="1"/>
    </xf>
    <xf numFmtId="0" fontId="4" fillId="0" borderId="83" xfId="0" applyFont="1" applyBorder="1" applyAlignment="1" applyProtection="1">
      <alignment vertical="center"/>
      <protection hidden="1"/>
    </xf>
    <xf numFmtId="0" fontId="27" fillId="0" borderId="76" xfId="0" applyFont="1" applyBorder="1" applyAlignment="1" applyProtection="1">
      <alignment vertical="center"/>
      <protection hidden="1"/>
    </xf>
    <xf numFmtId="0" fontId="31" fillId="0" borderId="76" xfId="0" applyFont="1" applyBorder="1" applyAlignment="1" applyProtection="1">
      <alignment vertical="center"/>
      <protection hidden="1"/>
    </xf>
    <xf numFmtId="0" fontId="21" fillId="0" borderId="84" xfId="0" applyFont="1" applyBorder="1" applyAlignment="1" applyProtection="1">
      <alignment horizontal="left" vertical="center"/>
      <protection hidden="1"/>
    </xf>
    <xf numFmtId="0" fontId="21" fillId="0" borderId="85" xfId="0" applyFont="1" applyBorder="1" applyAlignment="1" applyProtection="1">
      <alignment horizontal="left" vertical="center"/>
      <protection hidden="1"/>
    </xf>
    <xf numFmtId="0" fontId="20" fillId="0" borderId="83" xfId="0" applyFont="1" applyBorder="1" applyAlignment="1" applyProtection="1">
      <alignment vertical="center"/>
      <protection hidden="1"/>
    </xf>
    <xf numFmtId="0" fontId="24" fillId="0" borderId="76" xfId="0" applyFont="1" applyBorder="1" applyAlignment="1" applyProtection="1">
      <alignment vertical="center"/>
      <protection hidden="1"/>
    </xf>
    <xf numFmtId="2" fontId="26" fillId="0" borderId="87" xfId="0" applyNumberFormat="1" applyFont="1" applyBorder="1" applyAlignment="1" applyProtection="1">
      <alignment horizontal="center" vertical="center"/>
      <protection hidden="1"/>
    </xf>
    <xf numFmtId="2" fontId="26" fillId="0" borderId="88" xfId="0" applyNumberFormat="1" applyFont="1" applyBorder="1" applyAlignment="1" applyProtection="1">
      <alignment horizontal="center" vertical="center"/>
      <protection hidden="1"/>
    </xf>
    <xf numFmtId="2" fontId="26" fillId="0" borderId="89" xfId="0" applyNumberFormat="1" applyFont="1" applyBorder="1" applyAlignment="1" applyProtection="1">
      <alignment horizontal="center" vertical="center"/>
      <protection hidden="1"/>
    </xf>
    <xf numFmtId="2" fontId="26" fillId="0" borderId="86" xfId="0" applyNumberFormat="1" applyFont="1" applyBorder="1" applyAlignment="1" applyProtection="1">
      <alignment horizontal="center" vertical="center"/>
      <protection hidden="1"/>
    </xf>
    <xf numFmtId="0" fontId="21" fillId="0" borderId="63" xfId="0" applyFont="1" applyBorder="1" applyAlignment="1" applyProtection="1">
      <alignment horizontal="center" vertical="center" wrapText="1"/>
      <protection hidden="1"/>
    </xf>
    <xf numFmtId="0" fontId="5" fillId="9" borderId="49" xfId="0" applyFont="1" applyFill="1" applyBorder="1" applyAlignment="1" applyProtection="1">
      <alignment horizontal="left" vertical="center" wrapText="1"/>
      <protection locked="0"/>
    </xf>
    <xf numFmtId="0" fontId="21" fillId="9" borderId="66" xfId="0" applyFont="1" applyFill="1" applyBorder="1" applyAlignment="1" applyProtection="1">
      <alignment horizontal="right" vertical="center"/>
      <protection locked="0"/>
    </xf>
    <xf numFmtId="0" fontId="21" fillId="0" borderId="68" xfId="0" applyFont="1" applyBorder="1" applyAlignment="1" applyProtection="1">
      <alignment horizontal="left" vertical="center"/>
      <protection hidden="1"/>
    </xf>
    <xf numFmtId="0" fontId="5" fillId="9" borderId="91" xfId="0" applyFont="1" applyFill="1" applyBorder="1" applyAlignment="1" applyProtection="1">
      <alignment horizontal="left" vertical="center" wrapText="1"/>
      <protection locked="0"/>
    </xf>
    <xf numFmtId="0" fontId="21" fillId="9" borderId="92" xfId="0" applyFont="1" applyFill="1" applyBorder="1" applyAlignment="1" applyProtection="1">
      <alignment horizontal="right" vertical="center"/>
      <protection locked="0"/>
    </xf>
    <xf numFmtId="0" fontId="21" fillId="0" borderId="93" xfId="0" applyFont="1" applyBorder="1" applyAlignment="1" applyProtection="1">
      <alignment horizontal="left" vertical="center"/>
      <protection hidden="1"/>
    </xf>
    <xf numFmtId="0" fontId="4" fillId="0" borderId="58" xfId="0" applyFont="1" applyFill="1" applyBorder="1" applyAlignment="1" applyProtection="1">
      <alignment horizontal="center" vertical="center" wrapText="1"/>
      <protection hidden="1"/>
    </xf>
    <xf numFmtId="0" fontId="21" fillId="0" borderId="91" xfId="0" applyFont="1" applyBorder="1" applyAlignment="1" applyProtection="1">
      <alignment horizontal="center" vertical="center" wrapText="1"/>
      <protection hidden="1"/>
    </xf>
    <xf numFmtId="0" fontId="5" fillId="0" borderId="94" xfId="0" applyFont="1" applyFill="1" applyBorder="1" applyAlignment="1" applyProtection="1">
      <alignment horizontal="left" vertical="center" wrapText="1"/>
      <protection hidden="1"/>
    </xf>
    <xf numFmtId="0" fontId="21" fillId="0" borderId="95" xfId="0" applyFont="1" applyFill="1" applyBorder="1" applyAlignment="1" applyProtection="1">
      <alignment horizontal="right" vertical="center"/>
      <protection hidden="1"/>
    </xf>
    <xf numFmtId="0" fontId="21" fillId="0" borderId="96" xfId="0" applyFont="1" applyBorder="1" applyAlignment="1" applyProtection="1">
      <alignment horizontal="left" vertical="center"/>
      <protection hidden="1"/>
    </xf>
    <xf numFmtId="0" fontId="21" fillId="0" borderId="65" xfId="0" applyFont="1" applyBorder="1" applyAlignment="1" applyProtection="1">
      <alignment horizontal="center" vertical="center" wrapText="1"/>
      <protection hidden="1"/>
    </xf>
    <xf numFmtId="0" fontId="21" fillId="0" borderId="49" xfId="0" applyFont="1" applyBorder="1" applyAlignment="1" applyProtection="1">
      <alignment horizontal="right" vertical="center"/>
      <protection hidden="1"/>
    </xf>
    <xf numFmtId="0" fontId="21" fillId="2" borderId="90" xfId="0" applyFont="1" applyFill="1" applyBorder="1" applyAlignment="1" applyProtection="1">
      <alignment horizontal="center" vertical="center"/>
      <protection hidden="1"/>
    </xf>
    <xf numFmtId="2" fontId="30" fillId="0" borderId="67" xfId="0" applyNumberFormat="1" applyFont="1" applyBorder="1" applyAlignment="1" applyProtection="1">
      <alignment horizontal="center" vertical="center"/>
      <protection hidden="1"/>
    </xf>
    <xf numFmtId="0" fontId="30" fillId="2" borderId="50" xfId="0" applyFont="1" applyFill="1" applyBorder="1" applyAlignment="1" applyProtection="1">
      <alignment horizontal="center" vertical="center"/>
      <protection hidden="1"/>
    </xf>
    <xf numFmtId="0" fontId="21" fillId="0" borderId="95" xfId="0" applyFont="1" applyBorder="1" applyAlignment="1" applyProtection="1">
      <alignment horizontal="center" vertical="center" wrapText="1"/>
      <protection hidden="1"/>
    </xf>
    <xf numFmtId="0" fontId="21" fillId="0" borderId="97" xfId="0" applyFont="1" applyBorder="1" applyAlignment="1" applyProtection="1">
      <alignment horizontal="left" vertical="center" wrapText="1"/>
      <protection hidden="1"/>
    </xf>
    <xf numFmtId="0" fontId="21" fillId="0" borderId="91" xfId="0" applyFont="1" applyBorder="1" applyAlignment="1" applyProtection="1">
      <alignment horizontal="right" vertical="center"/>
      <protection hidden="1"/>
    </xf>
    <xf numFmtId="0" fontId="21" fillId="2" borderId="97" xfId="0" applyFont="1" applyFill="1" applyBorder="1" applyAlignment="1" applyProtection="1">
      <alignment horizontal="center" vertical="center"/>
      <protection hidden="1"/>
    </xf>
    <xf numFmtId="2" fontId="30" fillId="0" borderId="98" xfId="0" applyNumberFormat="1" applyFont="1" applyBorder="1" applyAlignment="1" applyProtection="1">
      <alignment horizontal="center" vertical="center"/>
      <protection hidden="1"/>
    </xf>
    <xf numFmtId="0" fontId="30" fillId="2" borderId="73" xfId="0" applyFont="1" applyFill="1" applyBorder="1" applyAlignment="1" applyProtection="1">
      <alignment horizontal="center" vertical="center"/>
      <protection hidden="1"/>
    </xf>
    <xf numFmtId="2" fontId="30" fillId="0" borderId="74" xfId="0" applyNumberFormat="1" applyFont="1" applyBorder="1" applyAlignment="1" applyProtection="1">
      <alignment horizontal="center" vertical="center"/>
      <protection hidden="1"/>
    </xf>
    <xf numFmtId="0" fontId="4" fillId="9" borderId="60" xfId="0" applyFont="1" applyFill="1" applyBorder="1" applyAlignment="1" applyProtection="1">
      <alignment horizontal="center" vertical="center" wrapText="1"/>
      <protection locked="0"/>
    </xf>
    <xf numFmtId="0" fontId="5" fillId="0" borderId="60" xfId="0" applyFont="1" applyBorder="1" applyAlignment="1" applyProtection="1">
      <alignment horizontal="center" vertical="center" wrapText="1"/>
      <protection hidden="1"/>
    </xf>
    <xf numFmtId="0" fontId="4" fillId="0" borderId="58" xfId="0" applyFont="1" applyBorder="1" applyAlignment="1" applyProtection="1">
      <alignment horizontal="center" vertical="center" wrapText="1"/>
      <protection hidden="1"/>
    </xf>
    <xf numFmtId="0" fontId="4" fillId="0" borderId="12" xfId="0" applyFont="1" applyBorder="1" applyAlignment="1" applyProtection="1">
      <alignment horizontal="center" vertical="center" wrapText="1"/>
      <protection hidden="1"/>
    </xf>
    <xf numFmtId="0" fontId="23" fillId="0" borderId="0" xfId="0" applyFont="1" applyBorder="1" applyProtection="1">
      <protection hidden="1"/>
    </xf>
    <xf numFmtId="2" fontId="21" fillId="2" borderId="25" xfId="0" applyNumberFormat="1" applyFont="1" applyFill="1" applyBorder="1" applyAlignment="1" applyProtection="1">
      <alignment horizontal="center" vertical="center"/>
      <protection locked="0"/>
    </xf>
    <xf numFmtId="2" fontId="21" fillId="2" borderId="36" xfId="0" applyNumberFormat="1" applyFont="1" applyFill="1" applyBorder="1" applyAlignment="1" applyProtection="1">
      <alignment horizontal="center" vertical="center"/>
      <protection locked="0"/>
    </xf>
    <xf numFmtId="2" fontId="21" fillId="2" borderId="58" xfId="0" applyNumberFormat="1" applyFont="1" applyFill="1" applyBorder="1" applyAlignment="1" applyProtection="1">
      <alignment horizontal="center" vertical="center"/>
      <protection locked="0"/>
    </xf>
    <xf numFmtId="2" fontId="21" fillId="2" borderId="24" xfId="0" applyNumberFormat="1" applyFont="1" applyFill="1" applyBorder="1" applyAlignment="1" applyProtection="1">
      <alignment horizontal="center" vertical="center"/>
      <protection locked="0"/>
    </xf>
    <xf numFmtId="2" fontId="21" fillId="2" borderId="29" xfId="0" applyNumberFormat="1" applyFont="1" applyFill="1" applyBorder="1" applyAlignment="1" applyProtection="1">
      <alignment horizontal="center" vertical="center"/>
      <protection locked="0"/>
    </xf>
    <xf numFmtId="2" fontId="21" fillId="2" borderId="38" xfId="0" applyNumberFormat="1" applyFont="1" applyFill="1" applyBorder="1" applyAlignment="1" applyProtection="1">
      <alignment horizontal="center" vertical="center"/>
      <protection locked="0"/>
    </xf>
    <xf numFmtId="2" fontId="21" fillId="2" borderId="59" xfId="0" applyNumberFormat="1" applyFont="1" applyFill="1" applyBorder="1" applyAlignment="1" applyProtection="1">
      <alignment horizontal="center" vertical="center"/>
      <protection locked="0"/>
    </xf>
    <xf numFmtId="2" fontId="21" fillId="2" borderId="28" xfId="0" applyNumberFormat="1" applyFont="1" applyFill="1" applyBorder="1" applyAlignment="1" applyProtection="1">
      <alignment horizontal="center" vertical="center"/>
      <protection locked="0"/>
    </xf>
    <xf numFmtId="2" fontId="21" fillId="2" borderId="50" xfId="0" applyNumberFormat="1" applyFont="1" applyFill="1" applyBorder="1" applyAlignment="1" applyProtection="1">
      <alignment horizontal="center" vertical="center"/>
      <protection locked="0"/>
    </xf>
    <xf numFmtId="2" fontId="21" fillId="2" borderId="67" xfId="0" applyNumberFormat="1" applyFont="1" applyFill="1" applyBorder="1" applyAlignment="1" applyProtection="1">
      <alignment horizontal="center" vertical="center"/>
      <protection locked="0"/>
    </xf>
    <xf numFmtId="2" fontId="26" fillId="0" borderId="68" xfId="0" applyNumberFormat="1" applyFont="1" applyBorder="1" applyAlignment="1" applyProtection="1">
      <alignment horizontal="center" vertical="center"/>
      <protection hidden="1"/>
    </xf>
    <xf numFmtId="2" fontId="21" fillId="2" borderId="66" xfId="0" applyNumberFormat="1" applyFont="1" applyFill="1" applyBorder="1" applyAlignment="1" applyProtection="1">
      <alignment horizontal="center" vertical="center"/>
      <protection locked="0"/>
    </xf>
    <xf numFmtId="2" fontId="21" fillId="2" borderId="49" xfId="0" applyNumberFormat="1" applyFont="1" applyFill="1" applyBorder="1" applyAlignment="1" applyProtection="1">
      <alignment horizontal="center" vertical="center"/>
      <protection locked="0"/>
    </xf>
    <xf numFmtId="2" fontId="21" fillId="2" borderId="33" xfId="0" applyNumberFormat="1" applyFont="1" applyFill="1" applyBorder="1" applyAlignment="1" applyProtection="1">
      <alignment horizontal="center" vertical="center"/>
      <protection locked="0"/>
    </xf>
    <xf numFmtId="2" fontId="21" fillId="2" borderId="40" xfId="0" applyNumberFormat="1" applyFont="1" applyFill="1" applyBorder="1" applyAlignment="1" applyProtection="1">
      <alignment horizontal="center" vertical="center"/>
      <protection locked="0"/>
    </xf>
    <xf numFmtId="2" fontId="21" fillId="2" borderId="60" xfId="0" applyNumberFormat="1" applyFont="1" applyFill="1" applyBorder="1" applyAlignment="1" applyProtection="1">
      <alignment horizontal="center" vertical="center"/>
      <protection locked="0"/>
    </xf>
    <xf numFmtId="2" fontId="21" fillId="2" borderId="32" xfId="0" applyNumberFormat="1" applyFont="1" applyFill="1" applyBorder="1" applyAlignment="1" applyProtection="1">
      <alignment horizontal="center" vertical="center"/>
      <protection locked="0"/>
    </xf>
    <xf numFmtId="2" fontId="21" fillId="0" borderId="0" xfId="0" applyNumberFormat="1" applyFont="1" applyBorder="1" applyAlignment="1" applyProtection="1">
      <alignment vertical="center"/>
      <protection hidden="1"/>
    </xf>
    <xf numFmtId="2" fontId="21" fillId="2" borderId="44" xfId="0" applyNumberFormat="1" applyFont="1" applyFill="1" applyBorder="1" applyAlignment="1" applyProtection="1">
      <alignment horizontal="center" vertical="center"/>
      <protection locked="0"/>
    </xf>
    <xf numFmtId="2" fontId="21" fillId="2" borderId="71" xfId="0" applyNumberFormat="1" applyFont="1" applyFill="1" applyBorder="1" applyAlignment="1" applyProtection="1">
      <alignment horizontal="center" vertical="center"/>
      <protection locked="0"/>
    </xf>
    <xf numFmtId="2" fontId="26" fillId="0" borderId="72" xfId="0" applyNumberFormat="1" applyFont="1" applyBorder="1" applyAlignment="1" applyProtection="1">
      <alignment horizontal="center" vertical="center"/>
      <protection hidden="1"/>
    </xf>
    <xf numFmtId="2" fontId="21" fillId="2" borderId="45" xfId="0" applyNumberFormat="1" applyFont="1" applyFill="1" applyBorder="1" applyAlignment="1" applyProtection="1">
      <alignment horizontal="center" vertical="center"/>
      <protection locked="0"/>
    </xf>
    <xf numFmtId="2" fontId="21" fillId="2" borderId="43" xfId="0" applyNumberFormat="1" applyFont="1" applyFill="1" applyBorder="1" applyAlignment="1" applyProtection="1">
      <alignment horizontal="center" vertical="center"/>
      <protection locked="0"/>
    </xf>
    <xf numFmtId="15" fontId="29" fillId="7" borderId="6" xfId="2" applyNumberFormat="1" applyFont="1" applyFill="1" applyBorder="1" applyAlignment="1" applyProtection="1">
      <alignment horizontal="left" vertical="center"/>
      <protection hidden="1"/>
    </xf>
    <xf numFmtId="0" fontId="11" fillId="0" borderId="2" xfId="2" applyFont="1" applyFill="1" applyBorder="1" applyAlignment="1" applyProtection="1">
      <alignment horizontal="center" vertical="center"/>
      <protection hidden="1"/>
    </xf>
    <xf numFmtId="0" fontId="11" fillId="0" borderId="2" xfId="2" applyFont="1" applyFill="1" applyBorder="1" applyAlignment="1" applyProtection="1">
      <alignment horizontal="center" vertical="center" wrapText="1"/>
      <protection hidden="1"/>
    </xf>
    <xf numFmtId="164" fontId="12" fillId="8" borderId="2" xfId="2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19" fillId="10" borderId="0" xfId="0" applyFont="1" applyFill="1" applyBorder="1" applyAlignment="1" applyProtection="1">
      <alignment horizontal="center" vertical="center" wrapText="1"/>
      <protection hidden="1"/>
    </xf>
    <xf numFmtId="0" fontId="19" fillId="10" borderId="0" xfId="0" applyFont="1" applyFill="1" applyBorder="1" applyAlignment="1" applyProtection="1">
      <alignment horizontal="center" vertical="center"/>
      <protection hidden="1"/>
    </xf>
    <xf numFmtId="0" fontId="18" fillId="8" borderId="2" xfId="2" applyFont="1" applyFill="1" applyBorder="1" applyAlignment="1" applyProtection="1">
      <alignment horizontal="center" vertical="center"/>
      <protection locked="0"/>
    </xf>
    <xf numFmtId="0" fontId="14" fillId="0" borderId="2" xfId="2" applyFont="1" applyFill="1" applyBorder="1" applyAlignment="1" applyProtection="1">
      <alignment horizontal="center" vertical="center"/>
      <protection hidden="1"/>
    </xf>
    <xf numFmtId="0" fontId="8" fillId="0" borderId="2" xfId="2" applyFont="1" applyFill="1" applyBorder="1" applyAlignment="1" applyProtection="1">
      <alignment horizontal="center" vertical="center" wrapText="1"/>
      <protection hidden="1"/>
    </xf>
    <xf numFmtId="0" fontId="35" fillId="0" borderId="7" xfId="0" applyFont="1" applyBorder="1" applyAlignment="1" applyProtection="1">
      <alignment horizontal="center" vertical="center"/>
      <protection hidden="1"/>
    </xf>
    <xf numFmtId="0" fontId="35" fillId="0" borderId="4" xfId="0" applyFont="1" applyBorder="1" applyAlignment="1" applyProtection="1">
      <alignment horizontal="center" vertical="center"/>
      <protection hidden="1"/>
    </xf>
    <xf numFmtId="0" fontId="35" fillId="0" borderId="1" xfId="0" applyFont="1" applyBorder="1" applyAlignment="1" applyProtection="1">
      <alignment horizontal="center" vertical="center"/>
      <protection hidden="1"/>
    </xf>
    <xf numFmtId="0" fontId="40" fillId="8" borderId="2" xfId="0" applyFont="1" applyFill="1" applyBorder="1" applyAlignment="1" applyProtection="1">
      <alignment horizontal="center"/>
      <protection locked="0" hidden="1"/>
    </xf>
    <xf numFmtId="0" fontId="10" fillId="0" borderId="2" xfId="2" applyFont="1" applyFill="1" applyBorder="1" applyAlignment="1" applyProtection="1">
      <alignment horizontal="center" vertical="center"/>
      <protection hidden="1"/>
    </xf>
    <xf numFmtId="0" fontId="24" fillId="0" borderId="0" xfId="0" applyFont="1" applyBorder="1" applyAlignment="1" applyProtection="1">
      <alignment horizontal="right" vertical="center"/>
      <protection hidden="1"/>
    </xf>
    <xf numFmtId="0" fontId="24" fillId="0" borderId="3" xfId="0" applyFont="1" applyBorder="1" applyProtection="1">
      <protection hidden="1"/>
    </xf>
    <xf numFmtId="0" fontId="4" fillId="0" borderId="21" xfId="0" applyFont="1" applyBorder="1" applyAlignment="1" applyProtection="1">
      <alignment horizontal="center" vertical="center" wrapText="1"/>
      <protection hidden="1"/>
    </xf>
    <xf numFmtId="0" fontId="4" fillId="0" borderId="22" xfId="0" applyFont="1" applyBorder="1" applyAlignment="1" applyProtection="1">
      <alignment horizontal="center" vertical="center"/>
      <protection hidden="1"/>
    </xf>
    <xf numFmtId="0" fontId="20" fillId="0" borderId="3" xfId="0" applyFont="1" applyBorder="1" applyAlignment="1" applyProtection="1">
      <alignment horizontal="right" vertical="center"/>
      <protection hidden="1"/>
    </xf>
    <xf numFmtId="0" fontId="21" fillId="0" borderId="12" xfId="0" applyFont="1" applyBorder="1" applyAlignment="1" applyProtection="1">
      <alignment vertical="center"/>
      <protection hidden="1"/>
    </xf>
    <xf numFmtId="0" fontId="20" fillId="5" borderId="64" xfId="0" applyFont="1" applyFill="1" applyBorder="1" applyAlignment="1" applyProtection="1">
      <alignment horizontal="center" vertical="center"/>
      <protection hidden="1"/>
    </xf>
    <xf numFmtId="0" fontId="21" fillId="5" borderId="64" xfId="0" applyFont="1" applyFill="1" applyBorder="1" applyAlignment="1" applyProtection="1">
      <alignment horizontal="center" vertical="center"/>
      <protection hidden="1"/>
    </xf>
    <xf numFmtId="0" fontId="5" fillId="9" borderId="13" xfId="1" applyNumberFormat="1" applyFont="1" applyFill="1" applyBorder="1" applyAlignment="1" applyProtection="1">
      <alignment horizontal="center" vertical="center" wrapText="1"/>
      <protection locked="0"/>
    </xf>
    <xf numFmtId="0" fontId="5" fillId="9" borderId="2" xfId="1" applyNumberFormat="1" applyFont="1" applyFill="1" applyBorder="1" applyAlignment="1" applyProtection="1">
      <alignment horizontal="center" vertical="center" wrapText="1"/>
      <protection locked="0"/>
    </xf>
    <xf numFmtId="0" fontId="5" fillId="9" borderId="11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16" xfId="0" applyFont="1" applyBorder="1" applyAlignment="1" applyProtection="1">
      <alignment horizontal="center" vertical="center" wrapText="1"/>
      <protection hidden="1"/>
    </xf>
    <xf numFmtId="0" fontId="21" fillId="0" borderId="18" xfId="0" applyFont="1" applyBorder="1" applyAlignment="1" applyProtection="1">
      <alignment horizontal="center" vertical="center" wrapText="1"/>
      <protection hidden="1"/>
    </xf>
    <xf numFmtId="0" fontId="27" fillId="0" borderId="3" xfId="0" applyFont="1" applyBorder="1" applyAlignment="1" applyProtection="1">
      <alignment horizontal="right" vertical="center"/>
      <protection hidden="1"/>
    </xf>
    <xf numFmtId="0" fontId="27" fillId="0" borderId="12" xfId="0" applyFont="1" applyBorder="1" applyAlignment="1" applyProtection="1">
      <alignment horizontal="right" vertical="center"/>
      <protection hidden="1"/>
    </xf>
    <xf numFmtId="0" fontId="5" fillId="9" borderId="21" xfId="1" applyNumberFormat="1" applyFont="1" applyFill="1" applyBorder="1" applyAlignment="1" applyProtection="1">
      <alignment horizontal="center" vertical="center" wrapText="1"/>
      <protection locked="0"/>
    </xf>
    <xf numFmtId="0" fontId="5" fillId="9" borderId="23" xfId="1" applyNumberFormat="1" applyFont="1" applyFill="1" applyBorder="1" applyAlignment="1" applyProtection="1">
      <alignment horizontal="center" vertical="center" wrapText="1"/>
      <protection locked="0"/>
    </xf>
    <xf numFmtId="0" fontId="5" fillId="9" borderId="22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66" xfId="0" applyFont="1" applyBorder="1" applyAlignment="1" applyProtection="1">
      <alignment horizontal="center" vertical="center" wrapText="1"/>
      <protection locked="0"/>
    </xf>
    <xf numFmtId="0" fontId="5" fillId="0" borderId="59" xfId="0" applyFont="1" applyBorder="1" applyAlignment="1" applyProtection="1">
      <alignment horizontal="center" vertical="center" wrapText="1"/>
      <protection locked="0"/>
    </xf>
    <xf numFmtId="0" fontId="21" fillId="5" borderId="5" xfId="0" applyFont="1" applyFill="1" applyBorder="1" applyAlignment="1" applyProtection="1">
      <alignment horizontal="center" vertical="center"/>
      <protection hidden="1"/>
    </xf>
    <xf numFmtId="0" fontId="20" fillId="0" borderId="7" xfId="0" applyFont="1" applyBorder="1" applyAlignment="1" applyProtection="1">
      <alignment horizontal="center"/>
      <protection hidden="1"/>
    </xf>
    <xf numFmtId="0" fontId="21" fillId="0" borderId="1" xfId="0" applyFont="1" applyBorder="1" applyProtection="1">
      <protection hidden="1"/>
    </xf>
    <xf numFmtId="0" fontId="20" fillId="5" borderId="14" xfId="0" applyFont="1" applyFill="1" applyBorder="1" applyAlignment="1" applyProtection="1">
      <alignment horizontal="center" vertical="center"/>
      <protection hidden="1"/>
    </xf>
    <xf numFmtId="0" fontId="20" fillId="5" borderId="5" xfId="0" applyFont="1" applyFill="1" applyBorder="1" applyAlignment="1" applyProtection="1">
      <alignment horizontal="center" vertical="center"/>
      <protection hidden="1"/>
    </xf>
    <xf numFmtId="0" fontId="21" fillId="5" borderId="8" xfId="0" applyFont="1" applyFill="1" applyBorder="1" applyAlignment="1" applyProtection="1">
      <alignment horizontal="center" vertical="center"/>
      <protection hidden="1"/>
    </xf>
    <xf numFmtId="0" fontId="21" fillId="5" borderId="11" xfId="0" applyFont="1" applyFill="1" applyBorder="1" applyAlignment="1" applyProtection="1">
      <alignment horizontal="center" vertical="center"/>
      <protection hidden="1"/>
    </xf>
    <xf numFmtId="0" fontId="4" fillId="0" borderId="19" xfId="0" applyFont="1" applyBorder="1" applyAlignment="1" applyProtection="1">
      <alignment horizontal="center" vertical="center" wrapText="1"/>
      <protection hidden="1"/>
    </xf>
    <xf numFmtId="0" fontId="4" fillId="0" borderId="20" xfId="0" applyFont="1" applyBorder="1" applyAlignment="1" applyProtection="1">
      <alignment horizontal="center" vertical="center"/>
      <protection hidden="1"/>
    </xf>
    <xf numFmtId="0" fontId="5" fillId="9" borderId="16" xfId="0" applyFont="1" applyFill="1" applyBorder="1" applyAlignment="1" applyProtection="1">
      <alignment horizontal="center" vertical="center" wrapText="1"/>
      <protection locked="0"/>
    </xf>
    <xf numFmtId="0" fontId="5" fillId="9" borderId="17" xfId="0" applyFont="1" applyFill="1" applyBorder="1" applyAlignment="1" applyProtection="1">
      <alignment horizontal="center" vertical="center" wrapText="1"/>
      <protection locked="0"/>
    </xf>
    <xf numFmtId="0" fontId="5" fillId="9" borderId="42" xfId="0" applyFont="1" applyFill="1" applyBorder="1" applyAlignment="1" applyProtection="1">
      <alignment horizontal="center" vertical="center" wrapText="1"/>
      <protection locked="0"/>
    </xf>
    <xf numFmtId="0" fontId="5" fillId="9" borderId="8" xfId="0" applyFont="1" applyFill="1" applyBorder="1" applyAlignment="1" applyProtection="1">
      <alignment horizontal="center" vertical="center" wrapText="1"/>
      <protection locked="0"/>
    </xf>
    <xf numFmtId="0" fontId="5" fillId="9" borderId="3" xfId="0" applyFont="1" applyFill="1" applyBorder="1" applyAlignment="1" applyProtection="1">
      <alignment horizontal="center" vertical="center" wrapText="1"/>
      <protection locked="0"/>
    </xf>
    <xf numFmtId="0" fontId="5" fillId="9" borderId="90" xfId="0" applyFont="1" applyFill="1" applyBorder="1" applyAlignment="1" applyProtection="1">
      <alignment horizontal="center" vertical="center" wrapText="1"/>
      <protection locked="0"/>
    </xf>
    <xf numFmtId="0" fontId="5" fillId="9" borderId="100" xfId="0" applyFont="1" applyFill="1" applyBorder="1" applyAlignment="1" applyProtection="1">
      <alignment horizontal="center" vertical="center" wrapText="1"/>
      <protection locked="0"/>
    </xf>
    <xf numFmtId="0" fontId="5" fillId="9" borderId="18" xfId="0" applyFont="1" applyFill="1" applyBorder="1" applyAlignment="1" applyProtection="1">
      <alignment horizontal="center" vertical="center" wrapText="1"/>
      <protection locked="0"/>
    </xf>
    <xf numFmtId="0" fontId="5" fillId="9" borderId="101" xfId="0" applyFont="1" applyFill="1" applyBorder="1" applyAlignment="1" applyProtection="1">
      <alignment horizontal="center" vertical="center" wrapText="1"/>
      <protection locked="0"/>
    </xf>
    <xf numFmtId="0" fontId="5" fillId="9" borderId="12" xfId="0" applyFont="1" applyFill="1" applyBorder="1" applyAlignment="1" applyProtection="1">
      <alignment horizontal="center" vertical="center" wrapText="1"/>
      <protection locked="0"/>
    </xf>
    <xf numFmtId="0" fontId="5" fillId="9" borderId="102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 applyProtection="1">
      <alignment horizontal="center" vertical="center"/>
      <protection hidden="1"/>
    </xf>
    <xf numFmtId="0" fontId="20" fillId="0" borderId="4" xfId="0" applyFont="1" applyBorder="1" applyAlignment="1" applyProtection="1">
      <alignment horizontal="center" vertical="center"/>
      <protection hidden="1"/>
    </xf>
    <xf numFmtId="0" fontId="20" fillId="0" borderId="1" xfId="0" applyFont="1" applyBorder="1" applyAlignment="1" applyProtection="1">
      <alignment horizontal="center" vertical="center"/>
      <protection hidden="1"/>
    </xf>
    <xf numFmtId="0" fontId="21" fillId="5" borderId="77" xfId="0" applyFont="1" applyFill="1" applyBorder="1" applyAlignment="1" applyProtection="1">
      <alignment horizontal="center" vertical="center"/>
      <protection hidden="1"/>
    </xf>
    <xf numFmtId="0" fontId="21" fillId="5" borderId="82" xfId="0" applyFont="1" applyFill="1" applyBorder="1" applyAlignment="1" applyProtection="1">
      <alignment horizontal="center" vertical="center"/>
      <protection hidden="1"/>
    </xf>
    <xf numFmtId="0" fontId="4" fillId="0" borderId="20" xfId="0" applyFont="1" applyBorder="1" applyAlignment="1" applyProtection="1">
      <alignment horizontal="center" vertical="center" wrapText="1"/>
      <protection hidden="1"/>
    </xf>
    <xf numFmtId="0" fontId="20" fillId="5" borderId="0" xfId="0" applyFont="1" applyFill="1" applyBorder="1" applyAlignment="1" applyProtection="1">
      <alignment vertical="center"/>
      <protection hidden="1"/>
    </xf>
    <xf numFmtId="0" fontId="21" fillId="5" borderId="0" xfId="0" applyFont="1" applyFill="1" applyBorder="1" applyAlignment="1" applyProtection="1">
      <alignment vertical="center"/>
      <protection hidden="1"/>
    </xf>
    <xf numFmtId="0" fontId="4" fillId="0" borderId="42" xfId="0" applyFont="1" applyBorder="1" applyAlignment="1" applyProtection="1">
      <alignment horizontal="center" vertical="center" wrapText="1"/>
      <protection hidden="1"/>
    </xf>
    <xf numFmtId="0" fontId="5" fillId="0" borderId="19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57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0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5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4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66" xfId="0" applyFont="1" applyBorder="1" applyAlignment="1" applyProtection="1">
      <alignment horizontal="center" vertical="center" wrapText="1"/>
      <protection hidden="1"/>
    </xf>
    <xf numFmtId="0" fontId="5" fillId="0" borderId="59" xfId="0" applyFont="1" applyBorder="1" applyAlignment="1" applyProtection="1">
      <alignment horizontal="center" vertical="center" wrapText="1"/>
      <protection hidden="1"/>
    </xf>
    <xf numFmtId="0" fontId="5" fillId="0" borderId="100" xfId="0" applyFont="1" applyFill="1" applyBorder="1" applyAlignment="1" applyProtection="1">
      <alignment horizontal="center" vertical="center" wrapText="1"/>
      <protection hidden="1"/>
    </xf>
    <xf numFmtId="0" fontId="5" fillId="0" borderId="17" xfId="0" applyFont="1" applyFill="1" applyBorder="1" applyAlignment="1" applyProtection="1">
      <alignment horizontal="center" vertical="center" wrapText="1"/>
      <protection hidden="1"/>
    </xf>
    <xf numFmtId="0" fontId="5" fillId="0" borderId="18" xfId="0" applyFont="1" applyFill="1" applyBorder="1" applyAlignment="1" applyProtection="1">
      <alignment horizontal="center" vertical="center" wrapText="1"/>
      <protection hidden="1"/>
    </xf>
    <xf numFmtId="0" fontId="5" fillId="0" borderId="101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 wrapText="1"/>
      <protection hidden="1"/>
    </xf>
    <xf numFmtId="0" fontId="5" fillId="0" borderId="102" xfId="0" applyFont="1" applyFill="1" applyBorder="1" applyAlignment="1" applyProtection="1">
      <alignment horizontal="center" vertical="center" wrapText="1"/>
      <protection hidden="1"/>
    </xf>
    <xf numFmtId="0" fontId="21" fillId="0" borderId="76" xfId="0" applyFont="1" applyBorder="1" applyProtection="1">
      <protection hidden="1"/>
    </xf>
    <xf numFmtId="0" fontId="20" fillId="5" borderId="64" xfId="0" applyFont="1" applyFill="1" applyBorder="1" applyAlignment="1" applyProtection="1">
      <alignment vertical="center"/>
      <protection hidden="1"/>
    </xf>
    <xf numFmtId="0" fontId="21" fillId="5" borderId="64" xfId="0" applyFont="1" applyFill="1" applyBorder="1" applyAlignment="1" applyProtection="1">
      <alignment vertical="center"/>
      <protection hidden="1"/>
    </xf>
    <xf numFmtId="0" fontId="5" fillId="0" borderId="16" xfId="0" applyFont="1" applyFill="1" applyBorder="1" applyAlignment="1" applyProtection="1">
      <alignment horizontal="center" vertical="center" wrapText="1"/>
      <protection hidden="1"/>
    </xf>
    <xf numFmtId="0" fontId="5" fillId="0" borderId="42" xfId="0" applyFont="1" applyFill="1" applyBorder="1" applyAlignment="1" applyProtection="1">
      <alignment horizontal="center" vertical="center" wrapText="1"/>
      <protection hidden="1"/>
    </xf>
    <xf numFmtId="0" fontId="5" fillId="0" borderId="99" xfId="0" applyFont="1" applyFill="1" applyBorder="1" applyAlignment="1" applyProtection="1">
      <alignment horizontal="center" vertical="center" wrapText="1"/>
      <protection hidden="1"/>
    </xf>
    <xf numFmtId="0" fontId="21" fillId="0" borderId="2" xfId="0" applyFont="1" applyFill="1" applyBorder="1" applyAlignment="1" applyProtection="1">
      <alignment horizontal="center"/>
      <protection hidden="1"/>
    </xf>
    <xf numFmtId="0" fontId="21" fillId="0" borderId="7" xfId="0" applyFont="1" applyBorder="1" applyAlignment="1" applyProtection="1">
      <alignment horizontal="center" vertical="center"/>
      <protection hidden="1"/>
    </xf>
    <xf numFmtId="0" fontId="21" fillId="0" borderId="4" xfId="0" applyFont="1" applyBorder="1" applyAlignment="1" applyProtection="1">
      <alignment horizontal="center" vertical="center"/>
      <protection hidden="1"/>
    </xf>
    <xf numFmtId="0" fontId="21" fillId="0" borderId="1" xfId="0" applyFont="1" applyBorder="1" applyAlignment="1" applyProtection="1">
      <alignment horizontal="center" vertical="center"/>
      <protection hidden="1"/>
    </xf>
    <xf numFmtId="0" fontId="25" fillId="0" borderId="0" xfId="0" applyFont="1" applyBorder="1" applyAlignment="1" applyProtection="1">
      <alignment horizontal="center" vertical="center"/>
      <protection hidden="1"/>
    </xf>
    <xf numFmtId="0" fontId="25" fillId="0" borderId="5" xfId="0" applyFont="1" applyFill="1" applyBorder="1" applyAlignment="1" applyProtection="1">
      <alignment horizontal="center" vertical="center"/>
      <protection hidden="1"/>
    </xf>
    <xf numFmtId="0" fontId="20" fillId="0" borderId="73" xfId="0" applyFont="1" applyBorder="1" applyAlignment="1" applyProtection="1">
      <alignment horizontal="right" vertical="center"/>
      <protection hidden="1"/>
    </xf>
    <xf numFmtId="0" fontId="21" fillId="0" borderId="74" xfId="0" applyFont="1" applyBorder="1" applyAlignment="1" applyProtection="1">
      <alignment vertical="center"/>
      <protection hidden="1"/>
    </xf>
    <xf numFmtId="0" fontId="5" fillId="0" borderId="17" xfId="0" applyFont="1" applyBorder="1" applyAlignment="1" applyProtection="1">
      <alignment horizontal="center" vertical="center" wrapText="1"/>
      <protection hidden="1"/>
    </xf>
    <xf numFmtId="0" fontId="21" fillId="0" borderId="76" xfId="0" applyFont="1" applyBorder="1" applyAlignment="1" applyProtection="1">
      <alignment horizontal="center" vertical="center"/>
      <protection hidden="1"/>
    </xf>
    <xf numFmtId="0" fontId="21" fillId="0" borderId="19" xfId="0" applyFont="1" applyBorder="1" applyAlignment="1" applyProtection="1">
      <alignment horizontal="center" vertical="center" wrapText="1"/>
      <protection hidden="1"/>
    </xf>
    <xf numFmtId="0" fontId="21" fillId="0" borderId="20" xfId="0" applyFont="1" applyBorder="1" applyAlignment="1" applyProtection="1">
      <alignment horizontal="center" vertical="center"/>
      <protection hidden="1"/>
    </xf>
    <xf numFmtId="0" fontId="5" fillId="0" borderId="103" xfId="0" applyFont="1" applyBorder="1" applyAlignment="1" applyProtection="1">
      <alignment horizontal="center" vertical="center" wrapText="1"/>
      <protection hidden="1"/>
    </xf>
    <xf numFmtId="0" fontId="5" fillId="0" borderId="104" xfId="0" applyFont="1" applyBorder="1" applyAlignment="1" applyProtection="1">
      <alignment horizontal="center" vertical="center" wrapText="1"/>
      <protection hidden="1"/>
    </xf>
    <xf numFmtId="0" fontId="5" fillId="0" borderId="105" xfId="0" applyFont="1" applyBorder="1" applyAlignment="1" applyProtection="1">
      <alignment horizontal="center" vertical="center" wrapText="1"/>
      <protection hidden="1"/>
    </xf>
    <xf numFmtId="0" fontId="5" fillId="0" borderId="106" xfId="0" applyFont="1" applyBorder="1" applyAlignment="1" applyProtection="1">
      <alignment horizontal="center" vertical="center" wrapText="1"/>
      <protection hidden="1"/>
    </xf>
    <xf numFmtId="0" fontId="5" fillId="0" borderId="107" xfId="0" applyFont="1" applyBorder="1" applyAlignment="1" applyProtection="1">
      <alignment horizontal="center" vertical="center" wrapText="1"/>
      <protection hidden="1"/>
    </xf>
    <xf numFmtId="0" fontId="5" fillId="0" borderId="16" xfId="0" applyNumberFormat="1" applyFont="1" applyBorder="1" applyAlignment="1" applyProtection="1">
      <alignment horizontal="center" vertical="center" wrapText="1"/>
      <protection hidden="1"/>
    </xf>
    <xf numFmtId="0" fontId="5" fillId="0" borderId="17" xfId="0" applyNumberFormat="1" applyFont="1" applyBorder="1" applyAlignment="1" applyProtection="1">
      <alignment horizontal="center" vertical="center" wrapText="1"/>
      <protection hidden="1"/>
    </xf>
    <xf numFmtId="0" fontId="5" fillId="0" borderId="18" xfId="0" applyNumberFormat="1" applyFont="1" applyBorder="1" applyAlignment="1" applyProtection="1">
      <alignment horizontal="center" vertical="center" wrapText="1"/>
      <protection hidden="1"/>
    </xf>
    <xf numFmtId="0" fontId="21" fillId="0" borderId="12" xfId="0" applyNumberFormat="1" applyFont="1" applyBorder="1" applyAlignment="1" applyProtection="1">
      <alignment horizontal="center" vertical="center" wrapText="1"/>
      <protection hidden="1"/>
    </xf>
    <xf numFmtId="0" fontId="21" fillId="0" borderId="18" xfId="0" applyFont="1" applyBorder="1" applyAlignment="1" applyProtection="1">
      <alignment horizontal="center" vertical="center"/>
      <protection hidden="1"/>
    </xf>
    <xf numFmtId="0" fontId="5" fillId="0" borderId="100" xfId="0" applyFont="1" applyBorder="1" applyAlignment="1" applyProtection="1">
      <alignment horizontal="center" vertical="center" wrapText="1"/>
      <protection hidden="1"/>
    </xf>
    <xf numFmtId="0" fontId="5" fillId="0" borderId="18" xfId="0" applyFont="1" applyBorder="1" applyAlignment="1" applyProtection="1">
      <alignment horizontal="center" vertical="center" wrapText="1"/>
      <protection hidden="1"/>
    </xf>
    <xf numFmtId="0" fontId="5" fillId="0" borderId="101" xfId="0" applyFont="1" applyBorder="1" applyAlignment="1" applyProtection="1">
      <alignment horizontal="center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5" fillId="0" borderId="102" xfId="0" applyFont="1" applyBorder="1" applyAlignment="1" applyProtection="1">
      <alignment horizontal="center" vertical="center" wrapText="1"/>
      <protection hidden="1"/>
    </xf>
    <xf numFmtId="0" fontId="0" fillId="9" borderId="14" xfId="0" applyFill="1" applyBorder="1" applyAlignment="1" applyProtection="1">
      <alignment horizontal="left" vertical="center" wrapText="1"/>
      <protection locked="0"/>
    </xf>
    <xf numFmtId="0" fontId="0" fillId="9" borderId="5" xfId="0" applyFill="1" applyBorder="1" applyAlignment="1" applyProtection="1">
      <alignment horizontal="left" vertical="center" wrapText="1"/>
      <protection locked="0"/>
    </xf>
    <xf numFmtId="0" fontId="0" fillId="9" borderId="8" xfId="0" applyFill="1" applyBorder="1" applyAlignment="1" applyProtection="1">
      <alignment horizontal="left" vertical="center" wrapText="1"/>
      <protection locked="0"/>
    </xf>
    <xf numFmtId="0" fontId="0" fillId="9" borderId="9" xfId="0" applyFill="1" applyBorder="1" applyAlignment="1" applyProtection="1">
      <alignment horizontal="left" vertical="center" wrapText="1"/>
      <protection locked="0"/>
    </xf>
    <xf numFmtId="0" fontId="0" fillId="9" borderId="0" xfId="0" applyFill="1" applyBorder="1" applyAlignment="1" applyProtection="1">
      <alignment horizontal="left" vertical="center" wrapText="1"/>
      <protection locked="0"/>
    </xf>
    <xf numFmtId="0" fontId="0" fillId="9" borderId="3" xfId="0" applyFill="1" applyBorder="1" applyAlignment="1" applyProtection="1">
      <alignment horizontal="left" vertical="center" wrapText="1"/>
      <protection locked="0"/>
    </xf>
    <xf numFmtId="0" fontId="0" fillId="9" borderId="15" xfId="0" applyFill="1" applyBorder="1" applyAlignment="1" applyProtection="1">
      <alignment horizontal="left" vertical="center" wrapText="1"/>
      <protection locked="0"/>
    </xf>
    <xf numFmtId="0" fontId="0" fillId="9" borderId="6" xfId="0" applyFill="1" applyBorder="1" applyAlignment="1" applyProtection="1">
      <alignment horizontal="left" vertical="center" wrapText="1"/>
      <protection locked="0"/>
    </xf>
    <xf numFmtId="0" fontId="0" fillId="9" borderId="10" xfId="0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34" fillId="0" borderId="0" xfId="0" applyFont="1" applyAlignment="1" applyProtection="1">
      <alignment horizontal="center"/>
      <protection hidden="1"/>
    </xf>
    <xf numFmtId="14" fontId="0" fillId="0" borderId="0" xfId="0" applyNumberFormat="1" applyAlignment="1" applyProtection="1">
      <alignment horizontal="center"/>
      <protection hidden="1"/>
    </xf>
  </cellXfs>
  <cellStyles count="3">
    <cellStyle name="Monétaire" xfId="1" builtinId="4"/>
    <cellStyle name="Normal" xfId="0" builtinId="0"/>
    <cellStyle name="Normal 2" xfId="2"/>
  </cellStyles>
  <dxfs count="8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/>
        </patternFill>
      </fill>
    </dxf>
    <dxf>
      <font>
        <color theme="0"/>
      </font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CCFFCC"/>
      </font>
    </dxf>
    <dxf>
      <fill>
        <patternFill>
          <fgColor rgb="FFCCFFCC"/>
        </patternFill>
      </fill>
    </dxf>
    <dxf>
      <fill>
        <patternFill>
          <fgColor rgb="FFCCFFCC"/>
        </patternFill>
      </fill>
    </dxf>
    <dxf>
      <fill>
        <patternFill>
          <fgColor rgb="FFCCFFCC"/>
        </patternFill>
      </fill>
    </dxf>
    <dxf>
      <fill>
        <patternFill>
          <fgColor rgb="FFCCFFCC"/>
        </patternFill>
      </fill>
    </dxf>
    <dxf>
      <fill>
        <patternFill>
          <fgColor rgb="FFCCFFCC"/>
        </patternFill>
      </fill>
    </dxf>
    <dxf>
      <fill>
        <patternFill>
          <fgColor rgb="FFCCFFCC"/>
        </patternFill>
      </fill>
    </dxf>
    <dxf>
      <fill>
        <patternFill>
          <fgColor rgb="FFCCFFCC"/>
        </patternFill>
      </fill>
    </dxf>
    <dxf>
      <font>
        <color theme="0"/>
      </font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180975</xdr:colOff>
      <xdr:row>0</xdr:row>
      <xdr:rowOff>57149</xdr:rowOff>
    </xdr:from>
    <xdr:to>
      <xdr:col>17</xdr:col>
      <xdr:colOff>733425</xdr:colOff>
      <xdr:row>24</xdr:row>
      <xdr:rowOff>123824</xdr:rowOff>
    </xdr:to>
    <xdr:sp macro="" textlink="">
      <xdr:nvSpPr>
        <xdr:cNvPr id="1040" name="ZoneTexte 4"/>
        <xdr:cNvSpPr txBox="1">
          <a:spLocks noChangeArrowheads="1"/>
        </xdr:cNvSpPr>
      </xdr:nvSpPr>
      <xdr:spPr bwMode="auto">
        <a:xfrm>
          <a:off x="8743950" y="57149"/>
          <a:ext cx="5381625" cy="5762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Instruction pour l'utilisation du classeur</a:t>
          </a: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: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Saisir les informations concernant l'épreuve dans les zones vertes de l'onglet "</a:t>
          </a:r>
          <a:r>
            <a:rPr lang="fr-FR" sz="1200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Infos"</a:t>
          </a: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Si candidat Absent, noter la mention "Abs" dans la partie observation.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fr-FR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Dans l'onglet "Sujet" compléter les zones vertes correspondant aux productions à réaliser</a:t>
          </a:r>
          <a:br>
            <a:rPr lang="fr-FR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</a:br>
          <a:r>
            <a:rPr lang="fr-FR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 et les barèmes en prenant garde à l'alignement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Imprimer éventuellement l'onglet </a:t>
          </a:r>
          <a:r>
            <a:rPr lang="fr-FR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"</a:t>
          </a:r>
          <a:r>
            <a:rPr lang="fr-FR" sz="1200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Grille jury-sujet"</a:t>
          </a: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pour remettre aux correcteurs.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Saisir les notes dans l'onglet </a:t>
          </a:r>
          <a:r>
            <a:rPr lang="fr-FR" sz="1200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"Grille jury - Sujet".</a:t>
          </a:r>
          <a:br>
            <a:rPr lang="fr-FR" sz="1200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</a:br>
          <a:r>
            <a:rPr lang="fr-FR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</a:t>
          </a:r>
          <a:r>
            <a:rPr lang="fr-FR" sz="1200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Compléter éventuellement l'onglet </a:t>
          </a:r>
          <a:r>
            <a:rPr lang="fr-FR" sz="1200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"Remarques" </a:t>
          </a: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(organisation, sujet...)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Imprimer l'onglet </a:t>
          </a:r>
          <a:r>
            <a:rPr lang="fr-FR" sz="1200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"Grille finale - sujet" 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Faire émarger les membres du jury.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Sauvegarder le fichier (nom de l'examen, du centre, date) </a:t>
          </a: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       Ex : CAP Charcutier - IFP 43 - 12-05-2011)</a:t>
          </a: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Envoyer le fichier à l'IEN  </a:t>
          </a:r>
          <a:r>
            <a:rPr lang="fr-FR" sz="1100" b="0" i="0" u="none" strike="noStrike" baseline="0">
              <a:solidFill>
                <a:srgbClr val="0000FF"/>
              </a:solidFill>
              <a:latin typeface="Times New Roman"/>
              <a:cs typeface="Times New Roman"/>
            </a:rPr>
            <a:t>valerie.teulade@ac-clermont.fr </a:t>
          </a:r>
          <a:r>
            <a:rPr lang="fr-F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et à la DEC </a:t>
          </a:r>
          <a:r>
            <a:rPr lang="fr-FR" sz="1100" b="0" i="0" u="none" strike="noStrike" baseline="0">
              <a:solidFill>
                <a:srgbClr val="0000FF"/>
              </a:solidFill>
              <a:latin typeface="Times New Roman"/>
              <a:cs typeface="Times New Roman"/>
            </a:rPr>
            <a:t>dec.exapro1@ac-clermont.fr</a:t>
          </a:r>
          <a:r>
            <a:rPr lang="fr-F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Renvoyer à la DEC tous les documents papier (Bordereau de notation, feuille d'émargement, grilles finales... et tous les documents qui ont servi à l'évaluation) dans une chemise avec nom du diplôme, nom du centre, date de l'épreuve</a:t>
          </a: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NOTE</a:t>
          </a: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: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Si vous avez des remarques ou que vous constatez des erreurs dans ce classeur, merci de le faire savoir par mail.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FF"/>
              </a:solidFill>
              <a:latin typeface="Times New Roman"/>
              <a:cs typeface="Times New Roman"/>
            </a:rPr>
            <a:t>valerie.teulade@ac-clermont.fr</a:t>
          </a: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Tel. 06 10 94 83 31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70C0"/>
              </a:solidFill>
              <a:latin typeface="Times New Roman"/>
              <a:cs typeface="Times New Roman"/>
            </a:rPr>
            <a:t>ce.dec@ac-clermont.fr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04 73 99 35 44</a:t>
          </a:r>
        </a:p>
      </xdr:txBody>
    </xdr:sp>
    <xdr:clientData/>
  </xdr:twoCellAnchor>
  <xdr:twoCellAnchor editAs="oneCell">
    <xdr:from>
      <xdr:col>7</xdr:col>
      <xdr:colOff>447675</xdr:colOff>
      <xdr:row>0</xdr:row>
      <xdr:rowOff>66675</xdr:rowOff>
    </xdr:from>
    <xdr:to>
      <xdr:col>8</xdr:col>
      <xdr:colOff>590550</xdr:colOff>
      <xdr:row>0</xdr:row>
      <xdr:rowOff>523875</xdr:rowOff>
    </xdr:to>
    <xdr:pic>
      <xdr:nvPicPr>
        <xdr:cNvPr id="1027" name="Image 3" descr="R:\sce_ient\Charte Graphique 2012\Academie2012_coulmini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6429"/>
        <a:stretch>
          <a:fillRect/>
        </a:stretch>
      </xdr:blipFill>
      <xdr:spPr bwMode="auto">
        <a:xfrm>
          <a:off x="5876925" y="66675"/>
          <a:ext cx="11239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2181225</xdr:colOff>
      <xdr:row>0</xdr:row>
      <xdr:rowOff>209550</xdr:rowOff>
    </xdr:from>
    <xdr:to>
      <xdr:col>4</xdr:col>
      <xdr:colOff>171450</xdr:colOff>
      <xdr:row>3</xdr:row>
      <xdr:rowOff>66675</xdr:rowOff>
    </xdr:to>
    <xdr:pic>
      <xdr:nvPicPr>
        <xdr:cNvPr id="2049" name="Image 1" descr="R:\sce_ient\Charte Graphique 2012\Academie2012_coulmini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6429"/>
        <a:stretch>
          <a:fillRect/>
        </a:stretch>
      </xdr:blipFill>
      <xdr:spPr bwMode="auto">
        <a:xfrm>
          <a:off x="3381375" y="209550"/>
          <a:ext cx="11334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2181225</xdr:colOff>
      <xdr:row>0</xdr:row>
      <xdr:rowOff>209550</xdr:rowOff>
    </xdr:from>
    <xdr:to>
      <xdr:col>4</xdr:col>
      <xdr:colOff>171450</xdr:colOff>
      <xdr:row>3</xdr:row>
      <xdr:rowOff>66675</xdr:rowOff>
    </xdr:to>
    <xdr:pic>
      <xdr:nvPicPr>
        <xdr:cNvPr id="3073" name="Image 1" descr="R:\sce_ient\Charte Graphique 2012\Academie2012_coulmini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6429"/>
        <a:stretch>
          <a:fillRect/>
        </a:stretch>
      </xdr:blipFill>
      <xdr:spPr bwMode="auto">
        <a:xfrm>
          <a:off x="3381375" y="209550"/>
          <a:ext cx="11334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2124075</xdr:colOff>
      <xdr:row>0</xdr:row>
      <xdr:rowOff>142875</xdr:rowOff>
    </xdr:from>
    <xdr:to>
      <xdr:col>9</xdr:col>
      <xdr:colOff>9525</xdr:colOff>
      <xdr:row>3</xdr:row>
      <xdr:rowOff>66675</xdr:rowOff>
    </xdr:to>
    <xdr:pic>
      <xdr:nvPicPr>
        <xdr:cNvPr id="4097" name="Image 1" descr="R:\sce_ient\Charte Graphique 2012\Academie2012_coulmini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6429"/>
        <a:stretch>
          <a:fillRect/>
        </a:stretch>
      </xdr:blipFill>
      <xdr:spPr bwMode="auto">
        <a:xfrm>
          <a:off x="3714750" y="142875"/>
          <a:ext cx="10858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6"/>
  <sheetViews>
    <sheetView showGridLines="0" tabSelected="1" workbookViewId="0">
      <selection activeCell="G3" sqref="G3"/>
    </sheetView>
  </sheetViews>
  <sheetFormatPr baseColWidth="10" defaultColWidth="11.28515625" defaultRowHeight="12.75" x14ac:dyDescent="0.2"/>
  <cols>
    <col min="1" max="1" width="11" style="5" customWidth="1"/>
    <col min="2" max="3" width="14.7109375" style="5" customWidth="1"/>
    <col min="4" max="4" width="12.28515625" style="5" customWidth="1"/>
    <col min="5" max="5" width="3" style="5" customWidth="1"/>
    <col min="6" max="6" width="11" style="5" customWidth="1"/>
    <col min="7" max="8" width="14.7109375" style="5" customWidth="1"/>
    <col min="9" max="9" width="12.140625" style="5" customWidth="1"/>
    <col min="10" max="10" width="20.140625" style="5" customWidth="1"/>
    <col min="11" max="11" width="3.85546875" style="4" customWidth="1"/>
    <col min="12" max="12" width="11.28515625" style="4"/>
    <col min="13" max="16384" width="11.28515625" style="5"/>
  </cols>
  <sheetData>
    <row r="1" spans="1:11" ht="47.25" customHeight="1" x14ac:dyDescent="0.25">
      <c r="A1" s="199" t="s">
        <v>10</v>
      </c>
      <c r="B1" s="199"/>
      <c r="C1" s="199"/>
      <c r="D1" s="197"/>
      <c r="E1" s="198"/>
      <c r="F1" s="289">
        <v>45474</v>
      </c>
      <c r="G1" s="289"/>
      <c r="H1" s="198"/>
      <c r="I1" s="198"/>
      <c r="J1" s="198"/>
      <c r="K1" s="3"/>
    </row>
    <row r="2" spans="1:11" ht="42.75" customHeight="1" x14ac:dyDescent="0.25">
      <c r="A2" s="294" t="s">
        <v>56</v>
      </c>
      <c r="B2" s="295"/>
      <c r="C2" s="295"/>
      <c r="D2" s="295"/>
      <c r="E2" s="295"/>
      <c r="F2" s="295"/>
      <c r="G2" s="295"/>
      <c r="H2" s="295"/>
      <c r="I2" s="295"/>
      <c r="J2" s="295"/>
      <c r="K2" s="3"/>
    </row>
    <row r="3" spans="1:11" ht="32.25" customHeight="1" x14ac:dyDescent="0.3">
      <c r="A3" s="6" t="s">
        <v>11</v>
      </c>
      <c r="B3" s="290" t="s">
        <v>12</v>
      </c>
      <c r="C3" s="290"/>
      <c r="D3" s="7"/>
      <c r="E3" s="8"/>
      <c r="F3" s="9" t="s">
        <v>13</v>
      </c>
      <c r="G3" s="93"/>
      <c r="H3" s="10"/>
      <c r="I3" s="9" t="s">
        <v>14</v>
      </c>
      <c r="J3" s="200"/>
      <c r="K3" s="11"/>
    </row>
    <row r="4" spans="1:11" ht="16.5" x14ac:dyDescent="0.3">
      <c r="A4" s="12"/>
      <c r="B4" s="13"/>
      <c r="C4" s="14"/>
      <c r="D4" s="14"/>
      <c r="E4" s="10"/>
      <c r="F4" s="15"/>
      <c r="G4" s="16"/>
      <c r="H4" s="10"/>
      <c r="I4" s="3"/>
      <c r="J4" s="3"/>
      <c r="K4" s="11"/>
    </row>
    <row r="5" spans="1:11" ht="32.25" customHeight="1" x14ac:dyDescent="0.3">
      <c r="A5" s="6" t="s">
        <v>15</v>
      </c>
      <c r="B5" s="291" t="s">
        <v>49</v>
      </c>
      <c r="C5" s="291"/>
      <c r="D5" s="17"/>
      <c r="E5" s="8"/>
      <c r="F5" s="9" t="s">
        <v>16</v>
      </c>
      <c r="G5" s="293" t="s">
        <v>33</v>
      </c>
      <c r="H5" s="293"/>
      <c r="I5" s="293"/>
      <c r="J5" s="18"/>
      <c r="K5" s="11"/>
    </row>
    <row r="6" spans="1:11" ht="16.5" x14ac:dyDescent="0.3">
      <c r="A6" s="3"/>
      <c r="B6" s="3"/>
      <c r="C6" s="17"/>
      <c r="D6" s="17"/>
      <c r="E6" s="10"/>
      <c r="F6" s="19"/>
      <c r="G6" s="17"/>
      <c r="H6" s="10"/>
      <c r="I6" s="20"/>
      <c r="J6" s="17"/>
      <c r="K6" s="11"/>
    </row>
    <row r="7" spans="1:11" ht="16.5" x14ac:dyDescent="0.3">
      <c r="A7" s="9" t="s">
        <v>17</v>
      </c>
      <c r="B7" s="292"/>
      <c r="C7" s="292"/>
      <c r="D7" s="21"/>
      <c r="E7" s="10"/>
      <c r="F7" s="9" t="s">
        <v>18</v>
      </c>
      <c r="G7" s="22" t="s">
        <v>34</v>
      </c>
      <c r="H7" s="10"/>
      <c r="I7" s="9" t="s">
        <v>19</v>
      </c>
      <c r="J7" s="201">
        <v>10</v>
      </c>
      <c r="K7" s="11"/>
    </row>
    <row r="8" spans="1:11" ht="15.75" x14ac:dyDescent="0.25">
      <c r="A8" s="3"/>
      <c r="B8" s="3"/>
      <c r="C8" s="3"/>
      <c r="D8" s="3"/>
      <c r="E8" s="23"/>
      <c r="F8" s="3"/>
      <c r="G8" s="24"/>
      <c r="H8" s="23"/>
      <c r="I8" s="25"/>
      <c r="J8" s="24"/>
      <c r="K8" s="3"/>
    </row>
    <row r="9" spans="1:11" ht="15.75" x14ac:dyDescent="0.25">
      <c r="E9" s="23"/>
      <c r="F9" s="89" t="s">
        <v>53</v>
      </c>
      <c r="G9" s="94"/>
      <c r="J9" s="26"/>
      <c r="K9" s="3"/>
    </row>
    <row r="10" spans="1:11" ht="15.75" x14ac:dyDescent="0.2">
      <c r="A10" s="297" t="s">
        <v>20</v>
      </c>
      <c r="B10" s="297"/>
      <c r="C10" s="27" t="s">
        <v>6</v>
      </c>
      <c r="D10" s="27" t="s">
        <v>35</v>
      </c>
      <c r="E10" s="28"/>
      <c r="F10" s="29"/>
      <c r="G10" s="23"/>
      <c r="H10" s="4"/>
    </row>
    <row r="11" spans="1:11" ht="15.75" x14ac:dyDescent="0.2">
      <c r="A11" s="30" t="s">
        <v>21</v>
      </c>
      <c r="B11" s="90"/>
      <c r="C11" s="91"/>
      <c r="D11" s="92"/>
      <c r="E11" s="28"/>
      <c r="F11" s="18"/>
      <c r="G11" s="23"/>
      <c r="H11" s="4"/>
    </row>
    <row r="12" spans="1:11" ht="15.75" x14ac:dyDescent="0.2">
      <c r="A12" s="30" t="s">
        <v>22</v>
      </c>
      <c r="B12" s="90"/>
      <c r="C12" s="91"/>
      <c r="D12" s="92"/>
      <c r="E12" s="28"/>
      <c r="F12" s="31"/>
      <c r="G12" s="23"/>
      <c r="H12" s="4"/>
    </row>
    <row r="13" spans="1:11" ht="15.75" x14ac:dyDescent="0.2">
      <c r="A13" s="30" t="s">
        <v>23</v>
      </c>
      <c r="B13" s="90"/>
      <c r="C13" s="91"/>
      <c r="D13" s="92"/>
      <c r="E13" s="28"/>
      <c r="G13" s="23"/>
      <c r="H13" s="4"/>
    </row>
    <row r="14" spans="1:11" ht="15.75" x14ac:dyDescent="0.2">
      <c r="A14" s="30" t="s">
        <v>24</v>
      </c>
      <c r="B14" s="90"/>
      <c r="C14" s="91"/>
      <c r="D14" s="92"/>
      <c r="E14" s="28"/>
      <c r="G14" s="23"/>
      <c r="H14" s="4"/>
    </row>
    <row r="15" spans="1:11" ht="15.75" x14ac:dyDescent="0.2">
      <c r="A15" s="30" t="s">
        <v>25</v>
      </c>
      <c r="B15" s="90"/>
      <c r="C15" s="91"/>
      <c r="D15" s="92"/>
      <c r="E15" s="28"/>
      <c r="G15" s="23"/>
      <c r="H15" s="4"/>
    </row>
    <row r="16" spans="1:11" ht="15.75" x14ac:dyDescent="0.2">
      <c r="A16" s="30" t="s">
        <v>26</v>
      </c>
      <c r="B16" s="90"/>
      <c r="C16" s="91"/>
      <c r="D16" s="92"/>
      <c r="E16" s="28"/>
      <c r="G16" s="23"/>
      <c r="H16" s="4"/>
    </row>
    <row r="17" spans="2:10" x14ac:dyDescent="0.2">
      <c r="H17" s="4"/>
    </row>
    <row r="19" spans="2:10" ht="12.75" customHeight="1" x14ac:dyDescent="0.2">
      <c r="B19" s="298" t="s">
        <v>36</v>
      </c>
      <c r="C19" s="298"/>
      <c r="D19" s="298"/>
      <c r="G19" s="303" t="s">
        <v>52</v>
      </c>
      <c r="H19" s="303"/>
      <c r="I19" s="303"/>
    </row>
    <row r="20" spans="2:10" ht="4.5" customHeight="1" x14ac:dyDescent="0.2">
      <c r="B20" s="298"/>
      <c r="C20" s="298"/>
      <c r="D20" s="298"/>
      <c r="G20" s="303"/>
      <c r="H20" s="303"/>
      <c r="I20" s="303"/>
    </row>
    <row r="21" spans="2:10" ht="15" x14ac:dyDescent="0.2">
      <c r="B21" s="32" t="s">
        <v>27</v>
      </c>
      <c r="C21" s="296"/>
      <c r="D21" s="296"/>
      <c r="G21" s="296"/>
      <c r="H21" s="296"/>
      <c r="I21" s="296"/>
    </row>
    <row r="22" spans="2:10" ht="15" x14ac:dyDescent="0.2">
      <c r="B22" s="32" t="s">
        <v>28</v>
      </c>
      <c r="C22" s="296"/>
      <c r="D22" s="296"/>
      <c r="G22" s="296"/>
      <c r="H22" s="296"/>
      <c r="I22" s="296"/>
    </row>
    <row r="23" spans="2:10" ht="15" x14ac:dyDescent="0.2">
      <c r="B23" s="32" t="s">
        <v>29</v>
      </c>
      <c r="C23" s="296"/>
      <c r="D23" s="296"/>
    </row>
    <row r="24" spans="2:10" ht="15" x14ac:dyDescent="0.2">
      <c r="B24" s="32" t="s">
        <v>30</v>
      </c>
      <c r="C24" s="296"/>
      <c r="D24" s="296"/>
      <c r="G24" s="299" t="s">
        <v>51</v>
      </c>
      <c r="H24" s="300"/>
      <c r="I24" s="301"/>
      <c r="J24" s="4"/>
    </row>
    <row r="25" spans="2:10" ht="15" x14ac:dyDescent="0.2">
      <c r="B25" s="32" t="s">
        <v>31</v>
      </c>
      <c r="C25" s="296"/>
      <c r="D25" s="296"/>
      <c r="G25" s="302"/>
      <c r="H25" s="302"/>
      <c r="I25" s="302"/>
    </row>
    <row r="26" spans="2:10" ht="15" x14ac:dyDescent="0.2">
      <c r="B26" s="32" t="s">
        <v>32</v>
      </c>
      <c r="C26" s="296"/>
      <c r="D26" s="296"/>
      <c r="G26" s="302"/>
      <c r="H26" s="302"/>
      <c r="I26" s="302"/>
    </row>
  </sheetData>
  <sheetProtection algorithmName="SHA-512" hashValue="XEWIFbEDi6lVXP/296J7CQQrr8hXm4FaLw74yOUK6jUbqz7BYQ6XB54Ro32txgu5qCnAsc8OnyeTjOS+M3+hXA==" saltValue="uA5JuW+pPs9E+1/Mgqs3rQ==" spinCount="100000" sheet="1" selectLockedCells="1"/>
  <mergeCells count="18">
    <mergeCell ref="G21:I22"/>
    <mergeCell ref="C24:D24"/>
    <mergeCell ref="C25:D25"/>
    <mergeCell ref="A10:B10"/>
    <mergeCell ref="B19:D20"/>
    <mergeCell ref="C21:D21"/>
    <mergeCell ref="G24:I24"/>
    <mergeCell ref="G25:I26"/>
    <mergeCell ref="C22:D22"/>
    <mergeCell ref="C23:D23"/>
    <mergeCell ref="C26:D26"/>
    <mergeCell ref="G19:I20"/>
    <mergeCell ref="F1:G1"/>
    <mergeCell ref="B3:C3"/>
    <mergeCell ref="B5:C5"/>
    <mergeCell ref="B7:C7"/>
    <mergeCell ref="G5:I5"/>
    <mergeCell ref="A2:J2"/>
  </mergeCells>
  <phoneticPr fontId="1" type="noConversion"/>
  <pageMargins left="0" right="0" top="0" bottom="0" header="0" footer="0"/>
  <pageSetup paperSize="9" scale="80" orientation="portrait" verticalDpi="0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59"/>
  <sheetViews>
    <sheetView showGridLines="0" topLeftCell="A37" zoomScale="85" zoomScaleNormal="85" workbookViewId="0">
      <pane xSplit="5" topLeftCell="F1" activePane="topRight" state="frozen"/>
      <selection activeCell="A5" sqref="A5"/>
      <selection pane="topRight" activeCell="A41" sqref="A41:A45"/>
    </sheetView>
  </sheetViews>
  <sheetFormatPr baseColWidth="10" defaultColWidth="11.28515625" defaultRowHeight="12.75" outlineLevelCol="1" x14ac:dyDescent="0.2"/>
  <cols>
    <col min="1" max="1" width="14.7109375" style="34" customWidth="1"/>
    <col min="2" max="2" width="3.28515625" style="34" customWidth="1"/>
    <col min="3" max="3" width="42.28515625" style="34" bestFit="1" customWidth="1"/>
    <col min="4" max="4" width="4.7109375" style="35" customWidth="1"/>
    <col min="5" max="5" width="6.85546875" style="35" customWidth="1"/>
    <col min="6" max="9" width="4.7109375" style="36" customWidth="1" outlineLevel="1"/>
    <col min="10" max="10" width="11.28515625" style="36"/>
    <col min="11" max="16384" width="11.28515625" style="34"/>
  </cols>
  <sheetData>
    <row r="1" spans="1:10" ht="20.100000000000001" customHeight="1" x14ac:dyDescent="0.2">
      <c r="A1" s="74" t="str">
        <f>Infos!B5</f>
        <v>CAP CHARCUTIER TRAITEUR</v>
      </c>
      <c r="B1" s="74"/>
      <c r="C1" s="75"/>
      <c r="D1" s="76"/>
      <c r="E1" s="76"/>
    </row>
    <row r="2" spans="1:10" s="33" customFormat="1" ht="20.100000000000001" customHeight="1" x14ac:dyDescent="0.2">
      <c r="A2" s="77" t="s">
        <v>13</v>
      </c>
      <c r="B2" s="74"/>
      <c r="C2" s="78">
        <f>Infos!G3</f>
        <v>0</v>
      </c>
      <c r="D2" s="74"/>
      <c r="E2" s="74"/>
      <c r="F2" s="37"/>
      <c r="G2" s="37"/>
      <c r="H2" s="37"/>
      <c r="I2" s="37"/>
      <c r="J2" s="37"/>
    </row>
    <row r="3" spans="1:10" s="33" customFormat="1" ht="20.100000000000001" customHeight="1" x14ac:dyDescent="0.2">
      <c r="A3" s="77" t="s">
        <v>50</v>
      </c>
      <c r="B3" s="74"/>
      <c r="C3" s="79">
        <f>Infos!B7</f>
        <v>0</v>
      </c>
      <c r="D3" s="80"/>
      <c r="E3" s="80"/>
      <c r="F3" s="37"/>
      <c r="G3" s="37"/>
      <c r="H3" s="37"/>
      <c r="I3" s="37"/>
      <c r="J3" s="37"/>
    </row>
    <row r="4" spans="1:10" ht="20.100000000000001" customHeight="1" x14ac:dyDescent="0.2">
      <c r="A4" s="77" t="s">
        <v>17</v>
      </c>
      <c r="B4" s="77"/>
      <c r="C4" s="81">
        <f>Infos!B7</f>
        <v>0</v>
      </c>
      <c r="D4" s="76"/>
      <c r="E4" s="76"/>
      <c r="F4" s="40"/>
      <c r="G4" s="40"/>
      <c r="H4" s="40"/>
      <c r="I4" s="40"/>
    </row>
    <row r="5" spans="1:10" ht="20.100000000000001" customHeight="1" x14ac:dyDescent="0.2">
      <c r="A5" s="41" t="s">
        <v>0</v>
      </c>
      <c r="B5" s="41"/>
      <c r="C5" s="42"/>
      <c r="D5" s="325" t="s">
        <v>1</v>
      </c>
      <c r="E5" s="326"/>
      <c r="F5" s="37"/>
      <c r="G5" s="46"/>
      <c r="H5" s="46"/>
      <c r="I5" s="46"/>
    </row>
    <row r="6" spans="1:10" ht="20.100000000000001" customHeight="1" thickBot="1" x14ac:dyDescent="0.25">
      <c r="A6" s="327" t="s">
        <v>37</v>
      </c>
      <c r="B6" s="328"/>
      <c r="C6" s="328"/>
      <c r="D6" s="329" t="s">
        <v>38</v>
      </c>
      <c r="E6" s="330"/>
      <c r="F6" s="47"/>
      <c r="G6" s="47"/>
      <c r="H6" s="47"/>
      <c r="I6" s="47"/>
    </row>
    <row r="7" spans="1:10" ht="23.25" customHeight="1" x14ac:dyDescent="0.2">
      <c r="A7" s="333" t="s">
        <v>61</v>
      </c>
      <c r="B7" s="204" t="s">
        <v>41</v>
      </c>
      <c r="C7" s="208"/>
      <c r="D7" s="216"/>
      <c r="E7" s="211" t="str">
        <f>IF(C7="","","pts")</f>
        <v/>
      </c>
      <c r="F7" s="48"/>
      <c r="G7" s="48"/>
      <c r="H7" s="48"/>
      <c r="I7" s="48"/>
    </row>
    <row r="8" spans="1:10" ht="24" customHeight="1" x14ac:dyDescent="0.2">
      <c r="A8" s="334"/>
      <c r="B8" s="205" t="s">
        <v>41</v>
      </c>
      <c r="C8" s="209"/>
      <c r="D8" s="217"/>
      <c r="E8" s="212" t="str">
        <f t="shared" ref="E8:E16" si="0">IF(D8="","","pts")</f>
        <v/>
      </c>
      <c r="F8" s="48"/>
      <c r="G8" s="48"/>
      <c r="H8" s="48"/>
      <c r="I8" s="48"/>
    </row>
    <row r="9" spans="1:10" ht="24" customHeight="1" x14ac:dyDescent="0.2">
      <c r="A9" s="334"/>
      <c r="B9" s="205" t="s">
        <v>41</v>
      </c>
      <c r="C9" s="209"/>
      <c r="D9" s="217"/>
      <c r="E9" s="212" t="str">
        <f t="shared" si="0"/>
        <v/>
      </c>
      <c r="F9" s="48"/>
      <c r="G9" s="48"/>
      <c r="H9" s="48"/>
      <c r="I9" s="48"/>
    </row>
    <row r="10" spans="1:10" ht="21.75" customHeight="1" x14ac:dyDescent="0.2">
      <c r="A10" s="335"/>
      <c r="B10" s="205" t="s">
        <v>41</v>
      </c>
      <c r="C10" s="241"/>
      <c r="D10" s="242"/>
      <c r="E10" s="243" t="str">
        <f t="shared" si="0"/>
        <v/>
      </c>
      <c r="F10" s="48"/>
      <c r="G10" s="48"/>
      <c r="H10" s="48"/>
      <c r="I10" s="48"/>
    </row>
    <row r="11" spans="1:10" ht="21.75" customHeight="1" x14ac:dyDescent="0.2">
      <c r="A11" s="336" t="s">
        <v>62</v>
      </c>
      <c r="B11" s="205" t="s">
        <v>41</v>
      </c>
      <c r="C11" s="238"/>
      <c r="D11" s="239"/>
      <c r="E11" s="240" t="str">
        <f t="shared" si="0"/>
        <v/>
      </c>
      <c r="F11" s="48"/>
      <c r="G11" s="48"/>
      <c r="H11" s="48"/>
      <c r="I11" s="48"/>
    </row>
    <row r="12" spans="1:10" ht="22.5" customHeight="1" x14ac:dyDescent="0.2">
      <c r="A12" s="337"/>
      <c r="B12" s="205" t="s">
        <v>41</v>
      </c>
      <c r="C12" s="209"/>
      <c r="D12" s="217"/>
      <c r="E12" s="212" t="str">
        <f t="shared" si="0"/>
        <v/>
      </c>
      <c r="F12" s="48"/>
      <c r="G12" s="48"/>
      <c r="H12" s="48"/>
      <c r="I12" s="48"/>
    </row>
    <row r="13" spans="1:10" ht="23.25" customHeight="1" x14ac:dyDescent="0.2">
      <c r="A13" s="337"/>
      <c r="B13" s="205" t="s">
        <v>41</v>
      </c>
      <c r="C13" s="209"/>
      <c r="D13" s="217"/>
      <c r="E13" s="212" t="str">
        <f t="shared" si="0"/>
        <v/>
      </c>
      <c r="F13" s="48"/>
      <c r="G13" s="48"/>
      <c r="H13" s="48"/>
      <c r="I13" s="48"/>
    </row>
    <row r="14" spans="1:10" ht="23.25" customHeight="1" thickBot="1" x14ac:dyDescent="0.25">
      <c r="A14" s="338"/>
      <c r="B14" s="203" t="s">
        <v>41</v>
      </c>
      <c r="C14" s="210"/>
      <c r="D14" s="218"/>
      <c r="E14" s="213" t="str">
        <f t="shared" si="0"/>
        <v/>
      </c>
      <c r="F14" s="48"/>
      <c r="G14" s="48"/>
      <c r="H14" s="48"/>
      <c r="I14" s="48"/>
    </row>
    <row r="15" spans="1:10" ht="18" customHeight="1" x14ac:dyDescent="0.2">
      <c r="A15" s="331" t="s">
        <v>2</v>
      </c>
      <c r="B15" s="159" t="s">
        <v>41</v>
      </c>
      <c r="C15" s="206" t="s">
        <v>57</v>
      </c>
      <c r="D15" s="214"/>
      <c r="E15" s="211" t="str">
        <f t="shared" si="0"/>
        <v/>
      </c>
      <c r="F15" s="48"/>
      <c r="G15" s="48"/>
      <c r="H15" s="48"/>
      <c r="I15" s="48"/>
    </row>
    <row r="16" spans="1:10" ht="18" customHeight="1" thickBot="1" x14ac:dyDescent="0.25">
      <c r="A16" s="332"/>
      <c r="B16" s="161" t="s">
        <v>41</v>
      </c>
      <c r="C16" s="207" t="s">
        <v>58</v>
      </c>
      <c r="D16" s="215"/>
      <c r="E16" s="213" t="str">
        <f t="shared" si="0"/>
        <v/>
      </c>
      <c r="F16" s="48"/>
      <c r="G16" s="48"/>
      <c r="H16" s="48"/>
      <c r="I16" s="48"/>
    </row>
    <row r="17" spans="1:9" ht="16.5" customHeight="1" x14ac:dyDescent="0.2">
      <c r="A17" s="308" t="s">
        <v>3</v>
      </c>
      <c r="B17" s="308"/>
      <c r="C17" s="309"/>
      <c r="D17" s="97">
        <f>SUM(D7:D16)</f>
        <v>0</v>
      </c>
      <c r="E17" s="49" t="s">
        <v>9</v>
      </c>
      <c r="F17" s="50"/>
      <c r="G17" s="50"/>
      <c r="H17" s="50"/>
      <c r="I17" s="50"/>
    </row>
    <row r="18" spans="1:9" ht="20.100000000000001" customHeight="1" thickBot="1" x14ac:dyDescent="0.25">
      <c r="A18" s="310" t="s">
        <v>40</v>
      </c>
      <c r="B18" s="310"/>
      <c r="C18" s="311"/>
      <c r="D18" s="324" t="s">
        <v>39</v>
      </c>
      <c r="E18" s="324"/>
      <c r="F18" s="50"/>
      <c r="G18" s="50"/>
      <c r="H18" s="50"/>
      <c r="I18" s="50"/>
    </row>
    <row r="19" spans="1:9" ht="22.5" customHeight="1" x14ac:dyDescent="0.2">
      <c r="A19" s="244" t="s">
        <v>54</v>
      </c>
      <c r="B19" s="159" t="s">
        <v>41</v>
      </c>
      <c r="C19" s="176"/>
      <c r="D19" s="179"/>
      <c r="E19" s="114" t="str">
        <f>IF(D19="","","pts")</f>
        <v/>
      </c>
      <c r="F19" s="48"/>
      <c r="G19" s="48"/>
      <c r="H19" s="48"/>
      <c r="I19" s="48"/>
    </row>
    <row r="20" spans="1:9" ht="22.5" customHeight="1" x14ac:dyDescent="0.2">
      <c r="A20" s="339" t="s">
        <v>63</v>
      </c>
      <c r="B20" s="160" t="s">
        <v>41</v>
      </c>
      <c r="C20" s="177"/>
      <c r="D20" s="180"/>
      <c r="E20" s="116" t="str">
        <f t="shared" ref="E20:E33" si="1">IF(D20="","","pts")</f>
        <v/>
      </c>
      <c r="F20" s="48"/>
      <c r="G20" s="48"/>
      <c r="H20" s="48"/>
      <c r="I20" s="48"/>
    </row>
    <row r="21" spans="1:9" ht="22.5" customHeight="1" x14ac:dyDescent="0.2">
      <c r="A21" s="334"/>
      <c r="B21" s="160" t="s">
        <v>41</v>
      </c>
      <c r="C21" s="182"/>
      <c r="D21" s="180"/>
      <c r="E21" s="116" t="str">
        <f t="shared" si="1"/>
        <v/>
      </c>
      <c r="F21" s="48"/>
      <c r="G21" s="48"/>
      <c r="H21" s="48"/>
      <c r="I21" s="48"/>
    </row>
    <row r="22" spans="1:9" ht="22.5" customHeight="1" thickBot="1" x14ac:dyDescent="0.25">
      <c r="A22" s="340"/>
      <c r="B22" s="161" t="s">
        <v>41</v>
      </c>
      <c r="C22" s="178"/>
      <c r="D22" s="181"/>
      <c r="E22" s="118" t="str">
        <f t="shared" si="1"/>
        <v/>
      </c>
      <c r="F22" s="48"/>
      <c r="G22" s="48"/>
      <c r="H22" s="48"/>
      <c r="I22" s="48"/>
    </row>
    <row r="23" spans="1:9" ht="21.75" customHeight="1" x14ac:dyDescent="0.2">
      <c r="A23" s="244" t="s">
        <v>55</v>
      </c>
      <c r="B23" s="159" t="s">
        <v>41</v>
      </c>
      <c r="C23" s="176"/>
      <c r="D23" s="179"/>
      <c r="E23" s="114" t="str">
        <f t="shared" si="1"/>
        <v/>
      </c>
      <c r="F23" s="48"/>
      <c r="G23" s="48"/>
      <c r="H23" s="48"/>
      <c r="I23" s="48"/>
    </row>
    <row r="24" spans="1:9" ht="21.75" customHeight="1" x14ac:dyDescent="0.2">
      <c r="A24" s="341" t="s">
        <v>64</v>
      </c>
      <c r="B24" s="160" t="s">
        <v>41</v>
      </c>
      <c r="C24" s="183"/>
      <c r="D24" s="180"/>
      <c r="E24" s="116" t="str">
        <f t="shared" si="1"/>
        <v/>
      </c>
      <c r="F24" s="48"/>
      <c r="G24" s="48"/>
      <c r="H24" s="48"/>
      <c r="I24" s="48"/>
    </row>
    <row r="25" spans="1:9" ht="21" customHeight="1" x14ac:dyDescent="0.2">
      <c r="A25" s="342"/>
      <c r="B25" s="160" t="s">
        <v>41</v>
      </c>
      <c r="C25" s="177"/>
      <c r="D25" s="180"/>
      <c r="E25" s="116" t="str">
        <f t="shared" si="1"/>
        <v/>
      </c>
      <c r="F25" s="48"/>
      <c r="G25" s="48"/>
      <c r="H25" s="48"/>
      <c r="I25" s="48"/>
    </row>
    <row r="26" spans="1:9" ht="22.5" customHeight="1" thickBot="1" x14ac:dyDescent="0.25">
      <c r="A26" s="343"/>
      <c r="B26" s="161" t="s">
        <v>41</v>
      </c>
      <c r="C26" s="178"/>
      <c r="D26" s="181"/>
      <c r="E26" s="118" t="str">
        <f t="shared" si="1"/>
        <v/>
      </c>
      <c r="F26" s="48"/>
      <c r="G26" s="48"/>
      <c r="H26" s="48"/>
      <c r="I26" s="48"/>
    </row>
    <row r="27" spans="1:9" ht="22.5" customHeight="1" x14ac:dyDescent="0.2">
      <c r="A27" s="263" t="s">
        <v>59</v>
      </c>
      <c r="B27" s="159" t="s">
        <v>41</v>
      </c>
      <c r="C27" s="176"/>
      <c r="D27" s="179"/>
      <c r="E27" s="114" t="str">
        <f t="shared" si="1"/>
        <v/>
      </c>
      <c r="F27" s="48"/>
      <c r="G27" s="48"/>
      <c r="H27" s="48"/>
      <c r="I27" s="48"/>
    </row>
    <row r="28" spans="1:9" ht="22.5" customHeight="1" x14ac:dyDescent="0.2">
      <c r="A28" s="322" t="s">
        <v>60</v>
      </c>
      <c r="B28" s="160" t="s">
        <v>41</v>
      </c>
      <c r="C28" s="183"/>
      <c r="D28" s="180"/>
      <c r="E28" s="116" t="str">
        <f t="shared" si="1"/>
        <v/>
      </c>
      <c r="F28" s="48"/>
      <c r="G28" s="48"/>
      <c r="H28" s="48"/>
      <c r="I28" s="48"/>
    </row>
    <row r="29" spans="1:9" ht="21.75" customHeight="1" x14ac:dyDescent="0.2">
      <c r="A29" s="323"/>
      <c r="B29" s="160" t="s">
        <v>41</v>
      </c>
      <c r="C29" s="177"/>
      <c r="D29" s="180"/>
      <c r="E29" s="116" t="str">
        <f t="shared" si="1"/>
        <v/>
      </c>
      <c r="F29" s="48"/>
      <c r="G29" s="48"/>
      <c r="H29" s="48"/>
      <c r="I29" s="48"/>
    </row>
    <row r="30" spans="1:9" ht="24" customHeight="1" thickBot="1" x14ac:dyDescent="0.25">
      <c r="A30" s="261" t="s">
        <v>65</v>
      </c>
      <c r="B30" s="161" t="s">
        <v>41</v>
      </c>
      <c r="C30" s="178"/>
      <c r="D30" s="181"/>
      <c r="E30" s="118" t="str">
        <f t="shared" si="1"/>
        <v/>
      </c>
      <c r="F30" s="48"/>
      <c r="G30" s="48"/>
      <c r="H30" s="48"/>
      <c r="I30" s="48"/>
    </row>
    <row r="31" spans="1:9" ht="31.5" customHeight="1" thickBot="1" x14ac:dyDescent="0.25">
      <c r="A31" s="146" t="s">
        <v>5</v>
      </c>
      <c r="B31" s="144" t="s">
        <v>41</v>
      </c>
      <c r="C31" s="156"/>
      <c r="D31" s="147"/>
      <c r="E31" s="148" t="str">
        <f t="shared" si="1"/>
        <v/>
      </c>
      <c r="F31" s="48"/>
      <c r="G31" s="48"/>
      <c r="H31" s="48"/>
      <c r="I31" s="48"/>
    </row>
    <row r="32" spans="1:9" ht="18" customHeight="1" x14ac:dyDescent="0.2">
      <c r="A32" s="306" t="s">
        <v>2</v>
      </c>
      <c r="B32" s="113" t="s">
        <v>41</v>
      </c>
      <c r="C32" s="206" t="s">
        <v>57</v>
      </c>
      <c r="D32" s="179"/>
      <c r="E32" s="114" t="str">
        <f t="shared" si="1"/>
        <v/>
      </c>
      <c r="F32" s="48"/>
      <c r="G32" s="48"/>
      <c r="H32" s="48"/>
      <c r="I32" s="48"/>
    </row>
    <row r="33" spans="1:9" ht="18" customHeight="1" thickBot="1" x14ac:dyDescent="0.25">
      <c r="A33" s="307"/>
      <c r="B33" s="117" t="s">
        <v>41</v>
      </c>
      <c r="C33" s="207" t="s">
        <v>58</v>
      </c>
      <c r="D33" s="181"/>
      <c r="E33" s="118" t="str">
        <f t="shared" si="1"/>
        <v/>
      </c>
      <c r="F33" s="48"/>
      <c r="G33" s="48"/>
      <c r="H33" s="48"/>
      <c r="I33" s="48"/>
    </row>
    <row r="34" spans="1:9" ht="20.100000000000001" customHeight="1" x14ac:dyDescent="0.2">
      <c r="A34" s="308" t="s">
        <v>4</v>
      </c>
      <c r="B34" s="308"/>
      <c r="C34" s="309"/>
      <c r="D34" s="97">
        <f>SUM(D19:D33)</f>
        <v>0</v>
      </c>
      <c r="E34" s="49" t="s">
        <v>9</v>
      </c>
      <c r="F34" s="50"/>
      <c r="G34" s="50"/>
      <c r="H34" s="50"/>
      <c r="I34" s="50"/>
    </row>
    <row r="35" spans="1:9" ht="20.100000000000001" customHeight="1" thickBot="1" x14ac:dyDescent="0.25">
      <c r="A35" s="310" t="s">
        <v>45</v>
      </c>
      <c r="B35" s="310"/>
      <c r="C35" s="311"/>
      <c r="D35" s="324" t="s">
        <v>39</v>
      </c>
      <c r="E35" s="324"/>
      <c r="F35" s="50"/>
      <c r="G35" s="50"/>
      <c r="H35" s="50"/>
      <c r="I35" s="50"/>
    </row>
    <row r="36" spans="1:9" ht="21.75" customHeight="1" x14ac:dyDescent="0.2">
      <c r="A36" s="319" t="s">
        <v>66</v>
      </c>
      <c r="B36" s="113" t="s">
        <v>41</v>
      </c>
      <c r="C36" s="153"/>
      <c r="D36" s="119"/>
      <c r="E36" s="114" t="str">
        <f>IF(D36="","","pts")</f>
        <v/>
      </c>
      <c r="F36" s="48"/>
      <c r="G36" s="48"/>
      <c r="H36" s="48"/>
      <c r="I36" s="48"/>
    </row>
    <row r="37" spans="1:9" ht="21" customHeight="1" x14ac:dyDescent="0.2">
      <c r="A37" s="320"/>
      <c r="B37" s="115" t="s">
        <v>41</v>
      </c>
      <c r="C37" s="154"/>
      <c r="D37" s="120"/>
      <c r="E37" s="116" t="str">
        <f t="shared" ref="E37:E47" si="2">IF(D37="","","pts")</f>
        <v/>
      </c>
      <c r="F37" s="48"/>
      <c r="G37" s="48"/>
      <c r="H37" s="48"/>
      <c r="I37" s="48"/>
    </row>
    <row r="38" spans="1:9" ht="24" customHeight="1" x14ac:dyDescent="0.2">
      <c r="A38" s="320"/>
      <c r="B38" s="115" t="s">
        <v>41</v>
      </c>
      <c r="C38" s="154"/>
      <c r="D38" s="120"/>
      <c r="E38" s="116" t="str">
        <f t="shared" si="2"/>
        <v/>
      </c>
      <c r="F38" s="48"/>
      <c r="G38" s="48"/>
      <c r="H38" s="48"/>
      <c r="I38" s="48"/>
    </row>
    <row r="39" spans="1:9" ht="21.75" customHeight="1" x14ac:dyDescent="0.2">
      <c r="A39" s="320"/>
      <c r="B39" s="115" t="s">
        <v>41</v>
      </c>
      <c r="C39" s="125"/>
      <c r="D39" s="120"/>
      <c r="E39" s="116" t="str">
        <f t="shared" si="2"/>
        <v/>
      </c>
      <c r="F39" s="48"/>
      <c r="G39" s="48"/>
      <c r="H39" s="48"/>
      <c r="I39" s="48"/>
    </row>
    <row r="40" spans="1:9" ht="21" customHeight="1" thickBot="1" x14ac:dyDescent="0.25">
      <c r="A40" s="321"/>
      <c r="B40" s="117" t="s">
        <v>41</v>
      </c>
      <c r="C40" s="155"/>
      <c r="D40" s="121"/>
      <c r="E40" s="118" t="str">
        <f t="shared" si="2"/>
        <v/>
      </c>
      <c r="F40" s="48"/>
      <c r="G40" s="48"/>
      <c r="H40" s="48"/>
      <c r="I40" s="48"/>
    </row>
    <row r="41" spans="1:9" ht="23.25" customHeight="1" x14ac:dyDescent="0.2">
      <c r="A41" s="312" t="s">
        <v>67</v>
      </c>
      <c r="B41" s="113" t="s">
        <v>41</v>
      </c>
      <c r="C41" s="153"/>
      <c r="D41" s="119"/>
      <c r="E41" s="114" t="str">
        <f t="shared" si="2"/>
        <v/>
      </c>
      <c r="F41" s="48"/>
      <c r="G41" s="48"/>
      <c r="H41" s="48"/>
      <c r="I41" s="48"/>
    </row>
    <row r="42" spans="1:9" ht="23.25" customHeight="1" x14ac:dyDescent="0.2">
      <c r="A42" s="313"/>
      <c r="B42" s="115" t="s">
        <v>41</v>
      </c>
      <c r="C42" s="124"/>
      <c r="D42" s="120"/>
      <c r="E42" s="116" t="str">
        <f t="shared" si="2"/>
        <v/>
      </c>
      <c r="F42" s="48"/>
      <c r="G42" s="48"/>
      <c r="H42" s="48"/>
      <c r="I42" s="48"/>
    </row>
    <row r="43" spans="1:9" ht="22.5" customHeight="1" x14ac:dyDescent="0.2">
      <c r="A43" s="313"/>
      <c r="B43" s="115" t="s">
        <v>41</v>
      </c>
      <c r="C43" s="125"/>
      <c r="D43" s="120"/>
      <c r="E43" s="116" t="str">
        <f t="shared" si="2"/>
        <v/>
      </c>
      <c r="F43" s="48"/>
      <c r="G43" s="48"/>
      <c r="H43" s="48"/>
      <c r="I43" s="48"/>
    </row>
    <row r="44" spans="1:9" ht="22.5" customHeight="1" x14ac:dyDescent="0.2">
      <c r="A44" s="314"/>
      <c r="B44" s="115" t="s">
        <v>41</v>
      </c>
      <c r="C44" s="174"/>
      <c r="D44" s="157"/>
      <c r="E44" s="116" t="str">
        <f t="shared" si="2"/>
        <v/>
      </c>
      <c r="F44" s="48"/>
      <c r="G44" s="48"/>
      <c r="H44" s="48"/>
      <c r="I44" s="48"/>
    </row>
    <row r="45" spans="1:9" ht="19.5" customHeight="1" thickBot="1" x14ac:dyDescent="0.25">
      <c r="A45" s="314"/>
      <c r="B45" s="117" t="s">
        <v>41</v>
      </c>
      <c r="C45" s="126"/>
      <c r="D45" s="121"/>
      <c r="E45" s="118" t="str">
        <f t="shared" si="2"/>
        <v/>
      </c>
      <c r="F45" s="48"/>
      <c r="G45" s="48"/>
      <c r="H45" s="48"/>
      <c r="I45" s="48"/>
    </row>
    <row r="46" spans="1:9" ht="18" customHeight="1" x14ac:dyDescent="0.2">
      <c r="A46" s="315" t="s">
        <v>2</v>
      </c>
      <c r="B46" s="113" t="s">
        <v>41</v>
      </c>
      <c r="C46" s="206" t="s">
        <v>57</v>
      </c>
      <c r="D46" s="119"/>
      <c r="E46" s="114" t="str">
        <f t="shared" si="2"/>
        <v/>
      </c>
      <c r="F46" s="48"/>
      <c r="G46" s="48"/>
      <c r="H46" s="48"/>
      <c r="I46" s="48"/>
    </row>
    <row r="47" spans="1:9" ht="18" customHeight="1" thickBot="1" x14ac:dyDescent="0.25">
      <c r="A47" s="316"/>
      <c r="B47" s="117" t="s">
        <v>41</v>
      </c>
      <c r="C47" s="207" t="s">
        <v>58</v>
      </c>
      <c r="D47" s="121"/>
      <c r="E47" s="118" t="str">
        <f t="shared" si="2"/>
        <v/>
      </c>
      <c r="F47" s="48"/>
      <c r="G47" s="48"/>
      <c r="H47" s="48"/>
      <c r="I47" s="48"/>
    </row>
    <row r="48" spans="1:9" ht="20.100000000000001" customHeight="1" x14ac:dyDescent="0.2">
      <c r="A48" s="308"/>
      <c r="B48" s="308"/>
      <c r="C48" s="309"/>
      <c r="D48" s="97">
        <f>SUM(D36:D47)</f>
        <v>0</v>
      </c>
      <c r="E48" s="98" t="s">
        <v>9</v>
      </c>
      <c r="F48" s="52"/>
      <c r="G48" s="52"/>
      <c r="H48" s="52"/>
      <c r="I48" s="52"/>
    </row>
    <row r="49" spans="1:10" ht="15" customHeight="1" x14ac:dyDescent="0.2">
      <c r="A49" s="317" t="s">
        <v>43</v>
      </c>
      <c r="B49" s="317"/>
      <c r="C49" s="318"/>
      <c r="D49" s="53">
        <f>D48+D34+D17</f>
        <v>0</v>
      </c>
      <c r="E49" s="54" t="s">
        <v>9</v>
      </c>
      <c r="F49" s="57"/>
      <c r="G49" s="57"/>
      <c r="H49" s="57"/>
      <c r="I49" s="57"/>
    </row>
    <row r="50" spans="1:10" s="66" customFormat="1" ht="20.25" customHeight="1" x14ac:dyDescent="0.2">
      <c r="A50" s="304" t="s">
        <v>42</v>
      </c>
      <c r="B50" s="304"/>
      <c r="C50" s="305"/>
      <c r="D50" s="58">
        <v>20</v>
      </c>
      <c r="E50" s="59" t="s">
        <v>9</v>
      </c>
      <c r="F50" s="63"/>
      <c r="G50" s="64"/>
      <c r="H50" s="64"/>
      <c r="I50" s="64"/>
      <c r="J50" s="65"/>
    </row>
    <row r="51" spans="1:10" s="66" customFormat="1" ht="20.100000000000001" customHeight="1" x14ac:dyDescent="0.2">
      <c r="A51" s="304" t="s">
        <v>47</v>
      </c>
      <c r="B51" s="304"/>
      <c r="C51" s="305"/>
      <c r="D51" s="58">
        <v>20</v>
      </c>
      <c r="E51" s="59" t="s">
        <v>9</v>
      </c>
      <c r="F51" s="63"/>
      <c r="G51" s="64"/>
      <c r="H51" s="64"/>
      <c r="I51" s="64"/>
      <c r="J51" s="65"/>
    </row>
    <row r="52" spans="1:10" x14ac:dyDescent="0.2">
      <c r="A52" s="67" t="s">
        <v>7</v>
      </c>
      <c r="B52" s="67"/>
    </row>
    <row r="53" spans="1:10" x14ac:dyDescent="0.2">
      <c r="D53" s="68" t="s">
        <v>8</v>
      </c>
      <c r="E53" s="68"/>
    </row>
    <row r="54" spans="1:10" ht="14.1" customHeight="1" x14ac:dyDescent="0.2">
      <c r="C54" s="69">
        <f>Infos!C21</f>
        <v>0</v>
      </c>
    </row>
    <row r="55" spans="1:10" ht="14.1" customHeight="1" x14ac:dyDescent="0.2">
      <c r="C55" s="69">
        <f>Infos!C22</f>
        <v>0</v>
      </c>
    </row>
    <row r="56" spans="1:10" ht="14.1" customHeight="1" x14ac:dyDescent="0.2">
      <c r="C56" s="69">
        <f>Infos!C23</f>
        <v>0</v>
      </c>
    </row>
    <row r="57" spans="1:10" ht="14.1" customHeight="1" x14ac:dyDescent="0.2">
      <c r="C57" s="69">
        <f>Infos!C24</f>
        <v>0</v>
      </c>
    </row>
    <row r="58" spans="1:10" x14ac:dyDescent="0.2">
      <c r="C58" s="69">
        <f>Infos!C25</f>
        <v>0</v>
      </c>
    </row>
    <row r="59" spans="1:10" x14ac:dyDescent="0.2">
      <c r="C59" s="69">
        <f>Infos!C26</f>
        <v>0</v>
      </c>
    </row>
  </sheetData>
  <sheetProtection algorithmName="SHA-512" hashValue="k0h/7LgrTpfP+3U/ZkX1tVmXuslet7yBhxsvheSsm2Flbc4b7Fqp7MextrdG0S0woqt8kzPbfo4NuanXewuMaA==" saltValue="ghX9ryrmXNqoSuMG8amInQ==" spinCount="100000" sheet="1" formatColumns="0" formatRows="0" selectLockedCells="1"/>
  <dataConsolidate/>
  <mergeCells count="23">
    <mergeCell ref="A28:A29"/>
    <mergeCell ref="D35:E35"/>
    <mergeCell ref="D5:E5"/>
    <mergeCell ref="A6:C6"/>
    <mergeCell ref="D6:E6"/>
    <mergeCell ref="A15:A16"/>
    <mergeCell ref="A17:C17"/>
    <mergeCell ref="A18:C18"/>
    <mergeCell ref="D18:E18"/>
    <mergeCell ref="A7:A10"/>
    <mergeCell ref="A11:A14"/>
    <mergeCell ref="A20:A22"/>
    <mergeCell ref="A24:A26"/>
    <mergeCell ref="A51:C51"/>
    <mergeCell ref="A32:A33"/>
    <mergeCell ref="A34:C34"/>
    <mergeCell ref="A35:C35"/>
    <mergeCell ref="A41:A45"/>
    <mergeCell ref="A46:A47"/>
    <mergeCell ref="A48:C48"/>
    <mergeCell ref="A49:C49"/>
    <mergeCell ref="A50:C50"/>
    <mergeCell ref="A36:A40"/>
  </mergeCells>
  <conditionalFormatting sqref="F6:I6">
    <cfRule type="cellIs" dxfId="88" priority="12" operator="lessThanOrEqual">
      <formula>0</formula>
    </cfRule>
  </conditionalFormatting>
  <conditionalFormatting sqref="C7:D13 D14">
    <cfRule type="containsBlanks" dxfId="87" priority="10">
      <formula>LEN(TRIM(C7))=0</formula>
    </cfRule>
  </conditionalFormatting>
  <conditionalFormatting sqref="C19:D31">
    <cfRule type="containsBlanks" dxfId="86" priority="9">
      <formula>LEN(TRIM(C19))=0</formula>
    </cfRule>
  </conditionalFormatting>
  <conditionalFormatting sqref="C36:D45">
    <cfRule type="containsBlanks" dxfId="85" priority="3">
      <formula>LEN(TRIM(C36))=0</formula>
    </cfRule>
    <cfRule type="containsBlanks" dxfId="84" priority="8">
      <formula>LEN(TRIM(C36))=0</formula>
    </cfRule>
  </conditionalFormatting>
  <conditionalFormatting sqref="A11">
    <cfRule type="containsBlanks" dxfId="83" priority="7">
      <formula>LEN(TRIM(A11))=0</formula>
    </cfRule>
  </conditionalFormatting>
  <conditionalFormatting sqref="A20">
    <cfRule type="containsBlanks" dxfId="82" priority="6">
      <formula>LEN(TRIM(A20))=0</formula>
    </cfRule>
  </conditionalFormatting>
  <conditionalFormatting sqref="A36:A45">
    <cfRule type="containsBlanks" dxfId="81" priority="4">
      <formula>LEN(TRIM(A36))=0</formula>
    </cfRule>
  </conditionalFormatting>
  <conditionalFormatting sqref="D7:D16">
    <cfRule type="cellIs" dxfId="80" priority="2" operator="equal">
      <formula>0</formula>
    </cfRule>
  </conditionalFormatting>
  <conditionalFormatting sqref="E7:E16">
    <cfRule type="cellIs" dxfId="79" priority="1" operator="equal">
      <formula>0</formula>
    </cfRule>
  </conditionalFormatting>
  <printOptions horizontalCentered="1"/>
  <pageMargins left="0" right="0" top="0" bottom="0" header="0" footer="0"/>
  <pageSetup paperSize="9" scale="80" orientation="portrait" verticalDpi="4294967293" r:id="rId1"/>
  <headerFooter alignWithMargins="0"/>
  <colBreaks count="1" manualBreakCount="1">
    <brk id="5" max="4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rgb="FF92D050"/>
  </sheetPr>
  <dimension ref="A1:AN58"/>
  <sheetViews>
    <sheetView showGridLines="0" view="pageBreakPreview" topLeftCell="A24" zoomScaleNormal="85" zoomScaleSheetLayoutView="100" workbookViewId="0">
      <pane xSplit="5" topLeftCell="F1" activePane="topRight" state="frozen"/>
      <selection activeCell="A5" sqref="A5"/>
      <selection pane="topRight" activeCell="F24" sqref="F24"/>
    </sheetView>
  </sheetViews>
  <sheetFormatPr baseColWidth="10" defaultColWidth="11.28515625" defaultRowHeight="12.75" outlineLevelCol="1" x14ac:dyDescent="0.2"/>
  <cols>
    <col min="1" max="1" width="14.7109375" style="34" customWidth="1"/>
    <col min="2" max="2" width="3.28515625" style="34" customWidth="1"/>
    <col min="3" max="3" width="42.28515625" style="34" bestFit="1" customWidth="1"/>
    <col min="4" max="4" width="4.7109375" style="35" customWidth="1"/>
    <col min="5" max="5" width="6.7109375" style="35" customWidth="1"/>
    <col min="6" max="6" width="4.7109375" style="35" customWidth="1" outlineLevel="1"/>
    <col min="7" max="7" width="4.7109375" style="34" customWidth="1" outlineLevel="1"/>
    <col min="8" max="9" width="4.5703125" style="34" bestFit="1" customWidth="1" outlineLevel="1"/>
    <col min="10" max="10" width="7.28515625" style="34" customWidth="1"/>
    <col min="11" max="14" width="4.7109375" style="36" customWidth="1" outlineLevel="1"/>
    <col min="15" max="15" width="7.7109375" style="36" customWidth="1"/>
    <col min="16" max="19" width="4.7109375" style="36" customWidth="1" outlineLevel="1"/>
    <col min="20" max="20" width="8.28515625" style="36" customWidth="1"/>
    <col min="21" max="24" width="4.7109375" style="36" customWidth="1" outlineLevel="1"/>
    <col min="25" max="25" width="8.28515625" style="36" customWidth="1"/>
    <col min="26" max="29" width="4.7109375" style="36" customWidth="1" outlineLevel="1"/>
    <col min="30" max="30" width="7.7109375" style="36" customWidth="1"/>
    <col min="31" max="34" width="4.7109375" style="36" customWidth="1" outlineLevel="1"/>
    <col min="35" max="35" width="7" style="36" customWidth="1"/>
    <col min="36" max="36" width="0.140625" style="36" hidden="1" customWidth="1" outlineLevel="1"/>
    <col min="37" max="39" width="4.7109375" style="36" hidden="1" customWidth="1" outlineLevel="1"/>
    <col min="40" max="40" width="11.28515625" style="36" collapsed="1"/>
    <col min="41" max="16384" width="11.28515625" style="34"/>
  </cols>
  <sheetData>
    <row r="1" spans="1:40" ht="20.100000000000001" customHeight="1" x14ac:dyDescent="0.2">
      <c r="A1" s="74" t="str">
        <f>Infos!B5</f>
        <v>CAP CHARCUTIER TRAITEUR</v>
      </c>
      <c r="B1" s="74"/>
      <c r="C1" s="75"/>
      <c r="D1" s="76"/>
      <c r="E1" s="76"/>
      <c r="AD1" s="37"/>
    </row>
    <row r="2" spans="1:40" s="33" customFormat="1" ht="20.100000000000001" customHeight="1" x14ac:dyDescent="0.2">
      <c r="A2" s="77" t="s">
        <v>13</v>
      </c>
      <c r="B2" s="74"/>
      <c r="C2" s="78">
        <f>Infos!G3</f>
        <v>0</v>
      </c>
      <c r="D2" s="74"/>
      <c r="E2" s="74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</row>
    <row r="3" spans="1:40" s="33" customFormat="1" ht="20.100000000000001" customHeight="1" x14ac:dyDescent="0.2">
      <c r="A3" s="77" t="s">
        <v>50</v>
      </c>
      <c r="B3" s="74"/>
      <c r="C3" s="79">
        <f>Infos!B7</f>
        <v>0</v>
      </c>
      <c r="D3" s="80"/>
      <c r="E3" s="80"/>
      <c r="K3" s="37"/>
      <c r="L3" s="38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</row>
    <row r="4" spans="1:40" ht="20.100000000000001" customHeight="1" x14ac:dyDescent="0.2">
      <c r="A4" s="77" t="s">
        <v>17</v>
      </c>
      <c r="B4" s="77"/>
      <c r="C4" s="81">
        <f>Infos!B7</f>
        <v>0</v>
      </c>
      <c r="D4" s="76"/>
      <c r="E4" s="76"/>
      <c r="F4" s="39"/>
      <c r="G4" s="39"/>
      <c r="H4" s="39"/>
      <c r="I4" s="39"/>
      <c r="J4" s="39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</row>
    <row r="5" spans="1:40" ht="18" customHeight="1" x14ac:dyDescent="0.2">
      <c r="A5" s="96" t="s">
        <v>0</v>
      </c>
      <c r="B5" s="41"/>
      <c r="C5" s="42"/>
      <c r="D5" s="325" t="s">
        <v>1</v>
      </c>
      <c r="E5" s="367"/>
      <c r="F5" s="345" t="s">
        <v>44</v>
      </c>
      <c r="G5" s="345"/>
      <c r="H5" s="345"/>
      <c r="I5" s="345"/>
      <c r="J5" s="346"/>
      <c r="K5" s="344" t="s">
        <v>44</v>
      </c>
      <c r="L5" s="345"/>
      <c r="M5" s="345"/>
      <c r="N5" s="345"/>
      <c r="O5" s="346"/>
      <c r="P5" s="344" t="s">
        <v>44</v>
      </c>
      <c r="Q5" s="345"/>
      <c r="R5" s="345"/>
      <c r="S5" s="345"/>
      <c r="T5" s="346"/>
      <c r="U5" s="344" t="s">
        <v>44</v>
      </c>
      <c r="V5" s="345"/>
      <c r="W5" s="345"/>
      <c r="X5" s="345"/>
      <c r="Y5" s="346"/>
      <c r="Z5" s="344" t="s">
        <v>44</v>
      </c>
      <c r="AA5" s="345"/>
      <c r="AB5" s="345"/>
      <c r="AC5" s="345"/>
      <c r="AD5" s="346"/>
      <c r="AE5" s="344" t="s">
        <v>44</v>
      </c>
      <c r="AF5" s="345"/>
      <c r="AG5" s="345"/>
      <c r="AH5" s="345"/>
      <c r="AI5" s="346"/>
      <c r="AJ5" s="37"/>
      <c r="AK5" s="46"/>
      <c r="AL5" s="46"/>
      <c r="AM5" s="46"/>
    </row>
    <row r="6" spans="1:40" ht="20.100000000000001" customHeight="1" thickBot="1" x14ac:dyDescent="0.25">
      <c r="A6" s="327" t="s">
        <v>37</v>
      </c>
      <c r="B6" s="328"/>
      <c r="C6" s="328"/>
      <c r="D6" s="329" t="s">
        <v>38</v>
      </c>
      <c r="E6" s="347"/>
      <c r="F6" s="101" t="str">
        <f>Infos!$B$21</f>
        <v>M. 1</v>
      </c>
      <c r="G6" s="101" t="str">
        <f>Infos!$B$22</f>
        <v>M. 2</v>
      </c>
      <c r="H6" s="101" t="str">
        <f>Infos!$B$23</f>
        <v>M. 3</v>
      </c>
      <c r="I6" s="101" t="str">
        <f>Infos!$B$24</f>
        <v>M. 4</v>
      </c>
      <c r="J6" s="102" t="str">
        <f>"N° "  &amp;Infos!B11</f>
        <v xml:space="preserve">N° </v>
      </c>
      <c r="K6" s="101" t="str">
        <f>Infos!$B$21</f>
        <v>M. 1</v>
      </c>
      <c r="L6" s="101" t="str">
        <f>Infos!$B$22</f>
        <v>M. 2</v>
      </c>
      <c r="M6" s="101" t="str">
        <f>Infos!$B$23</f>
        <v>M. 3</v>
      </c>
      <c r="N6" s="101" t="str">
        <f>Infos!$B$24</f>
        <v>M. 4</v>
      </c>
      <c r="O6" s="102" t="str">
        <f>"N° "  &amp;Infos!B12</f>
        <v xml:space="preserve">N° </v>
      </c>
      <c r="P6" s="101" t="str">
        <f>Infos!$B$21</f>
        <v>M. 1</v>
      </c>
      <c r="Q6" s="101" t="str">
        <f>Infos!$B$22</f>
        <v>M. 2</v>
      </c>
      <c r="R6" s="101" t="str">
        <f>Infos!$B$23</f>
        <v>M. 3</v>
      </c>
      <c r="S6" s="101" t="str">
        <f>Infos!$B$24</f>
        <v>M. 4</v>
      </c>
      <c r="T6" s="102" t="str">
        <f>"N° "  &amp;Infos!B13</f>
        <v xml:space="preserve">N° </v>
      </c>
      <c r="U6" s="101" t="str">
        <f>Infos!$B$21</f>
        <v>M. 1</v>
      </c>
      <c r="V6" s="101" t="str">
        <f>Infos!$B$22</f>
        <v>M. 2</v>
      </c>
      <c r="W6" s="101" t="str">
        <f>Infos!$B$23</f>
        <v>M. 3</v>
      </c>
      <c r="X6" s="101" t="str">
        <f>Infos!$B$24</f>
        <v>M. 4</v>
      </c>
      <c r="Y6" s="102" t="str">
        <f>"N° "  &amp;Infos!B14</f>
        <v xml:space="preserve">N° </v>
      </c>
      <c r="Z6" s="101" t="str">
        <f>Infos!$B$21</f>
        <v>M. 1</v>
      </c>
      <c r="AA6" s="101" t="str">
        <f>Infos!$B$22</f>
        <v>M. 2</v>
      </c>
      <c r="AB6" s="101" t="str">
        <f>Infos!$B$23</f>
        <v>M. 3</v>
      </c>
      <c r="AC6" s="101" t="str">
        <f>Infos!$B$24</f>
        <v>M. 4</v>
      </c>
      <c r="AD6" s="102" t="str">
        <f>"N° "  &amp;Infos!B15</f>
        <v xml:space="preserve">N° </v>
      </c>
      <c r="AE6" s="101" t="str">
        <f>Infos!$B$21</f>
        <v>M. 1</v>
      </c>
      <c r="AF6" s="101" t="str">
        <f>Infos!$B$22</f>
        <v>M. 2</v>
      </c>
      <c r="AG6" s="101" t="str">
        <f>Infos!$B$23</f>
        <v>M. 3</v>
      </c>
      <c r="AH6" s="101" t="str">
        <f>Infos!$B$24</f>
        <v>M. 4</v>
      </c>
      <c r="AI6" s="102" t="str">
        <f>"N° "  &amp;Infos!B16</f>
        <v xml:space="preserve">N° </v>
      </c>
      <c r="AJ6" s="47"/>
      <c r="AK6" s="47"/>
      <c r="AL6" s="47"/>
      <c r="AM6" s="47"/>
    </row>
    <row r="7" spans="1:40" ht="20.25" customHeight="1" x14ac:dyDescent="0.2">
      <c r="A7" s="370" t="str">
        <f>' Sujet '!A7</f>
        <v>aaa</v>
      </c>
      <c r="B7" s="113" t="s">
        <v>41</v>
      </c>
      <c r="C7" s="162">
        <f>' Sujet '!C7</f>
        <v>0</v>
      </c>
      <c r="D7" s="165">
        <f>' Sujet '!D7</f>
        <v>0</v>
      </c>
      <c r="E7" s="222" t="str">
        <f>' Sujet '!E7</f>
        <v/>
      </c>
      <c r="F7" s="266"/>
      <c r="G7" s="267"/>
      <c r="H7" s="267"/>
      <c r="I7" s="267"/>
      <c r="J7" s="127" t="str">
        <f>IF(Infos!$C$11="ABS","ABS",IFERROR(AVERAGE(F7:I7),""))</f>
        <v/>
      </c>
      <c r="K7" s="268"/>
      <c r="L7" s="267"/>
      <c r="M7" s="267"/>
      <c r="N7" s="267"/>
      <c r="O7" s="127" t="str">
        <f>IF(Infos!$C$12="ABS","ABS",IFERROR(AVERAGE(K7:N7),""))</f>
        <v/>
      </c>
      <c r="P7" s="268"/>
      <c r="Q7" s="267"/>
      <c r="R7" s="267"/>
      <c r="S7" s="267"/>
      <c r="T7" s="127" t="str">
        <f>IF(Infos!$C$13="ABS","ABS",IFERROR(AVERAGE(P7:S7),""))</f>
        <v/>
      </c>
      <c r="U7" s="268"/>
      <c r="V7" s="267"/>
      <c r="W7" s="267"/>
      <c r="X7" s="269"/>
      <c r="Y7" s="233" t="str">
        <f>IF(Infos!$C$14="ABS","ABS",IFERROR(AVERAGE(U7:X7),""))</f>
        <v/>
      </c>
      <c r="Z7" s="268"/>
      <c r="AA7" s="267"/>
      <c r="AB7" s="267"/>
      <c r="AC7" s="269"/>
      <c r="AD7" s="233" t="str">
        <f>IF(Infos!$C$15="ABS","ABS",IFERROR(AVERAGE(Z7:AC7),""))</f>
        <v/>
      </c>
      <c r="AE7" s="268"/>
      <c r="AF7" s="267"/>
      <c r="AG7" s="267"/>
      <c r="AH7" s="269"/>
      <c r="AI7" s="233" t="str">
        <f>IF(Infos!$C$16="ABS","ABS",IFERROR(AVERAGE(AE7:AH7),""))</f>
        <v/>
      </c>
      <c r="AJ7" s="48"/>
      <c r="AK7" s="48"/>
      <c r="AL7" s="48"/>
      <c r="AM7" s="48"/>
    </row>
    <row r="8" spans="1:40" ht="21.75" customHeight="1" x14ac:dyDescent="0.2">
      <c r="A8" s="362"/>
      <c r="B8" s="115" t="s">
        <v>41</v>
      </c>
      <c r="C8" s="163">
        <f>' Sujet '!C8</f>
        <v>0</v>
      </c>
      <c r="D8" s="166">
        <f>' Sujet '!D8</f>
        <v>0</v>
      </c>
      <c r="E8" s="223" t="str">
        <f>' Sujet '!E8</f>
        <v/>
      </c>
      <c r="F8" s="270"/>
      <c r="G8" s="271"/>
      <c r="H8" s="271"/>
      <c r="I8" s="271"/>
      <c r="J8" s="195" t="str">
        <f>IF(Infos!$C$11="ABS","ABS",IFERROR(AVERAGE(F8:I8),""))</f>
        <v/>
      </c>
      <c r="K8" s="272"/>
      <c r="L8" s="271"/>
      <c r="M8" s="271"/>
      <c r="N8" s="271"/>
      <c r="O8" s="195" t="str">
        <f>IF(Infos!$C$12="ABS","ABS",IFERROR(AVERAGE(K8:N8),""))</f>
        <v/>
      </c>
      <c r="P8" s="272"/>
      <c r="Q8" s="271"/>
      <c r="R8" s="271"/>
      <c r="S8" s="271"/>
      <c r="T8" s="195" t="str">
        <f>IF(Infos!$C$13="ABS","ABS",IFERROR(AVERAGE(P8:S8),""))</f>
        <v/>
      </c>
      <c r="U8" s="272"/>
      <c r="V8" s="271"/>
      <c r="W8" s="271"/>
      <c r="X8" s="273"/>
      <c r="Y8" s="234" t="str">
        <f>IF(Infos!$C$14="ABS","ABS",IFERROR(AVERAGE(U8:X8),""))</f>
        <v/>
      </c>
      <c r="Z8" s="272"/>
      <c r="AA8" s="271"/>
      <c r="AB8" s="271"/>
      <c r="AC8" s="273"/>
      <c r="AD8" s="234" t="str">
        <f>IF(Infos!$C$15="ABS","ABS",IFERROR(AVERAGE(Z8:AC8),""))</f>
        <v/>
      </c>
      <c r="AE8" s="272"/>
      <c r="AF8" s="271"/>
      <c r="AG8" s="271"/>
      <c r="AH8" s="273"/>
      <c r="AI8" s="234" t="str">
        <f>IF(Infos!$C$16="ABS","ABS",IFERROR(AVERAGE(AE8:AH8),""))</f>
        <v/>
      </c>
      <c r="AJ8" s="48"/>
      <c r="AK8" s="48"/>
      <c r="AL8" s="48"/>
      <c r="AM8" s="48"/>
    </row>
    <row r="9" spans="1:40" ht="21.75" customHeight="1" x14ac:dyDescent="0.2">
      <c r="A9" s="362"/>
      <c r="B9" s="115" t="s">
        <v>41</v>
      </c>
      <c r="C9" s="163">
        <f>' Sujet '!C9</f>
        <v>0</v>
      </c>
      <c r="D9" s="166">
        <f>' Sujet '!D9</f>
        <v>0</v>
      </c>
      <c r="E9" s="223" t="str">
        <f>' Sujet '!E9</f>
        <v/>
      </c>
      <c r="F9" s="270"/>
      <c r="G9" s="271"/>
      <c r="H9" s="271"/>
      <c r="I9" s="271"/>
      <c r="J9" s="195" t="str">
        <f>IF(Infos!$C$11="ABS","ABS",IFERROR(AVERAGE(F9:I9),""))</f>
        <v/>
      </c>
      <c r="K9" s="272"/>
      <c r="L9" s="271"/>
      <c r="M9" s="271"/>
      <c r="N9" s="271"/>
      <c r="O9" s="195" t="str">
        <f>IF(Infos!$C$12="ABS","ABS",IFERROR(AVERAGE(K9:N9),""))</f>
        <v/>
      </c>
      <c r="P9" s="272"/>
      <c r="Q9" s="271"/>
      <c r="R9" s="271"/>
      <c r="S9" s="271"/>
      <c r="T9" s="195" t="str">
        <f>IF(Infos!$C$13="ABS","ABS",IFERROR(AVERAGE(P9:S9),""))</f>
        <v/>
      </c>
      <c r="U9" s="272"/>
      <c r="V9" s="271"/>
      <c r="W9" s="271"/>
      <c r="X9" s="273"/>
      <c r="Y9" s="234" t="str">
        <f>IF(Infos!$C$14="ABS","ABS",IFERROR(AVERAGE(U9:X9),""))</f>
        <v/>
      </c>
      <c r="Z9" s="272"/>
      <c r="AA9" s="271"/>
      <c r="AB9" s="271"/>
      <c r="AC9" s="273"/>
      <c r="AD9" s="234" t="str">
        <f>IF(Infos!$C$15="ABS","ABS",IFERROR(AVERAGE(Z9:AC9),""))</f>
        <v/>
      </c>
      <c r="AE9" s="272"/>
      <c r="AF9" s="271"/>
      <c r="AG9" s="271"/>
      <c r="AH9" s="273"/>
      <c r="AI9" s="234" t="str">
        <f>IF(Infos!$C$16="ABS","ABS",IFERROR(AVERAGE(AE9:AH9),""))</f>
        <v/>
      </c>
      <c r="AJ9" s="48"/>
      <c r="AK9" s="48"/>
      <c r="AL9" s="48"/>
      <c r="AM9" s="48"/>
    </row>
    <row r="10" spans="1:40" ht="21.75" customHeight="1" x14ac:dyDescent="0.2">
      <c r="A10" s="371"/>
      <c r="B10" s="245" t="s">
        <v>41</v>
      </c>
      <c r="C10" s="246">
        <f>' Sujet '!C10</f>
        <v>0</v>
      </c>
      <c r="D10" s="247">
        <f>' Sujet '!D10</f>
        <v>0</v>
      </c>
      <c r="E10" s="248" t="str">
        <f>' Sujet '!E10</f>
        <v/>
      </c>
      <c r="F10" s="270"/>
      <c r="G10" s="271"/>
      <c r="H10" s="271"/>
      <c r="I10" s="271"/>
      <c r="J10" s="195" t="str">
        <f>IF(Infos!$C$11="ABS","ABS",IFERROR(AVERAGE(F10:I10),""))</f>
        <v/>
      </c>
      <c r="K10" s="272"/>
      <c r="L10" s="271"/>
      <c r="M10" s="271"/>
      <c r="N10" s="271"/>
      <c r="O10" s="195" t="str">
        <f>IF(Infos!$C$12="ABS","ABS",IFERROR(AVERAGE(K10:N10),""))</f>
        <v/>
      </c>
      <c r="P10" s="272"/>
      <c r="Q10" s="271"/>
      <c r="R10" s="271"/>
      <c r="S10" s="271"/>
      <c r="T10" s="195" t="str">
        <f>IF(Infos!$C$13="ABS","ABS",IFERROR(AVERAGE(P10:S10),""))</f>
        <v/>
      </c>
      <c r="U10" s="272"/>
      <c r="V10" s="271"/>
      <c r="W10" s="271"/>
      <c r="X10" s="273"/>
      <c r="Y10" s="234" t="str">
        <f>IF(Infos!$C$14="ABS","ABS",IFERROR(AVERAGE(U10:X10),""))</f>
        <v/>
      </c>
      <c r="Z10" s="272"/>
      <c r="AA10" s="271"/>
      <c r="AB10" s="271"/>
      <c r="AC10" s="273"/>
      <c r="AD10" s="234" t="str">
        <f>IF(Infos!$C$15="ABS","ABS",IFERROR(AVERAGE(Z10:AC10),""))</f>
        <v/>
      </c>
      <c r="AE10" s="272"/>
      <c r="AF10" s="271"/>
      <c r="AG10" s="271"/>
      <c r="AH10" s="273"/>
      <c r="AI10" s="234" t="str">
        <f>IF(Infos!$C$16="ABS","ABS",IFERROR(AVERAGE(AE10:AH10),""))</f>
        <v/>
      </c>
      <c r="AJ10" s="48"/>
      <c r="AK10" s="48"/>
      <c r="AL10" s="48"/>
      <c r="AM10" s="48"/>
    </row>
    <row r="11" spans="1:40" ht="20.25" customHeight="1" x14ac:dyDescent="0.2">
      <c r="A11" s="372" t="str">
        <f>' Sujet '!A11</f>
        <v>bbb</v>
      </c>
      <c r="B11" s="158" t="s">
        <v>41</v>
      </c>
      <c r="C11" s="191">
        <f>' Sujet '!C11</f>
        <v>0</v>
      </c>
      <c r="D11" s="192">
        <f>' Sujet '!D11</f>
        <v>0</v>
      </c>
      <c r="E11" s="229" t="str">
        <f>' Sujet '!E11</f>
        <v/>
      </c>
      <c r="F11" s="270"/>
      <c r="G11" s="271"/>
      <c r="H11" s="271"/>
      <c r="I11" s="271"/>
      <c r="J11" s="195" t="str">
        <f>IF(Infos!$C$11="ABS","ABS",IFERROR(AVERAGE(F11:I11),""))</f>
        <v/>
      </c>
      <c r="K11" s="272"/>
      <c r="L11" s="271"/>
      <c r="M11" s="271"/>
      <c r="N11" s="271"/>
      <c r="O11" s="195" t="str">
        <f>IF(Infos!$C$12="ABS","ABS",IFERROR(AVERAGE(K11:N11),""))</f>
        <v/>
      </c>
      <c r="P11" s="272"/>
      <c r="Q11" s="271"/>
      <c r="R11" s="271"/>
      <c r="S11" s="271"/>
      <c r="T11" s="195" t="str">
        <f>IF(Infos!$C$13="ABS","ABS",IFERROR(AVERAGE(P11:S11),""))</f>
        <v/>
      </c>
      <c r="U11" s="272"/>
      <c r="V11" s="271"/>
      <c r="W11" s="271"/>
      <c r="X11" s="273"/>
      <c r="Y11" s="234" t="str">
        <f>IF(Infos!$C$14="ABS","ABS",IFERROR(AVERAGE(U11:X11),""))</f>
        <v/>
      </c>
      <c r="Z11" s="272"/>
      <c r="AA11" s="271"/>
      <c r="AB11" s="271"/>
      <c r="AC11" s="273"/>
      <c r="AD11" s="234" t="str">
        <f>IF(Infos!$C$15="ABS","ABS",IFERROR(AVERAGE(Z11:AC11),""))</f>
        <v/>
      </c>
      <c r="AE11" s="272"/>
      <c r="AF11" s="271"/>
      <c r="AG11" s="271"/>
      <c r="AH11" s="273"/>
      <c r="AI11" s="234" t="str">
        <f>IF(Infos!$C$16="ABS","ABS",IFERROR(AVERAGE(AE11:AH11),""))</f>
        <v/>
      </c>
      <c r="AJ11" s="48"/>
      <c r="AK11" s="48"/>
      <c r="AL11" s="48"/>
      <c r="AM11" s="48"/>
    </row>
    <row r="12" spans="1:40" ht="20.25" customHeight="1" x14ac:dyDescent="0.2">
      <c r="A12" s="362"/>
      <c r="B12" s="158" t="s">
        <v>41</v>
      </c>
      <c r="C12" s="191">
        <f>' Sujet '!C12</f>
        <v>0</v>
      </c>
      <c r="D12" s="192">
        <f>' Sujet '!D12</f>
        <v>0</v>
      </c>
      <c r="E12" s="229" t="str">
        <f>' Sujet '!E12</f>
        <v/>
      </c>
      <c r="F12" s="274"/>
      <c r="G12" s="275"/>
      <c r="H12" s="275"/>
      <c r="I12" s="275"/>
      <c r="J12" s="276" t="str">
        <f>IF(Infos!$C$11="ABS","ABS",IFERROR(AVERAGE(F12:I12),""))</f>
        <v/>
      </c>
      <c r="K12" s="277"/>
      <c r="L12" s="275"/>
      <c r="M12" s="275"/>
      <c r="N12" s="275"/>
      <c r="O12" s="276" t="str">
        <f>IF(Infos!$C$12="ABS","ABS",IFERROR(AVERAGE(K12:N12),""))</f>
        <v/>
      </c>
      <c r="P12" s="277"/>
      <c r="Q12" s="275"/>
      <c r="R12" s="275"/>
      <c r="S12" s="275"/>
      <c r="T12" s="276" t="str">
        <f>IF(Infos!$C$13="ABS","ABS",IFERROR(AVERAGE(P12:S12),""))</f>
        <v/>
      </c>
      <c r="U12" s="277"/>
      <c r="V12" s="275"/>
      <c r="W12" s="275"/>
      <c r="X12" s="278"/>
      <c r="Y12" s="234" t="str">
        <f>IF(Infos!$C$14="ABS","ABS",IFERROR(AVERAGE(U12:X12),""))</f>
        <v/>
      </c>
      <c r="Z12" s="277"/>
      <c r="AA12" s="275"/>
      <c r="AB12" s="275"/>
      <c r="AC12" s="278"/>
      <c r="AD12" s="234" t="str">
        <f>IF(Infos!$C$15="ABS","ABS",IFERROR(AVERAGE(Z12:AC12),""))</f>
        <v/>
      </c>
      <c r="AE12" s="277"/>
      <c r="AF12" s="275"/>
      <c r="AG12" s="275"/>
      <c r="AH12" s="278"/>
      <c r="AI12" s="234" t="str">
        <f>IF(Infos!$C$16="ABS","ABS",IFERROR(AVERAGE(AE12:AH12),""))</f>
        <v/>
      </c>
      <c r="AJ12" s="48"/>
      <c r="AK12" s="48"/>
      <c r="AL12" s="48"/>
      <c r="AM12" s="48"/>
    </row>
    <row r="13" spans="1:40" ht="21.75" customHeight="1" x14ac:dyDescent="0.2">
      <c r="A13" s="362"/>
      <c r="B13" s="115" t="s">
        <v>41</v>
      </c>
      <c r="C13" s="163">
        <f>' Sujet '!C13</f>
        <v>0</v>
      </c>
      <c r="D13" s="166">
        <f>' Sujet '!D13</f>
        <v>0</v>
      </c>
      <c r="E13" s="223" t="str">
        <f>' Sujet '!E13</f>
        <v/>
      </c>
      <c r="F13" s="270"/>
      <c r="G13" s="271"/>
      <c r="H13" s="271"/>
      <c r="I13" s="271"/>
      <c r="J13" s="195" t="str">
        <f>IF(Infos!$C$11="ABS","ABS",IFERROR(AVERAGE(F13:I13),""))</f>
        <v/>
      </c>
      <c r="K13" s="272"/>
      <c r="L13" s="271"/>
      <c r="M13" s="271"/>
      <c r="N13" s="271"/>
      <c r="O13" s="195" t="str">
        <f>IF(Infos!$C$12="ABS","ABS",IFERROR(AVERAGE(K13:N13),""))</f>
        <v/>
      </c>
      <c r="P13" s="272"/>
      <c r="Q13" s="271"/>
      <c r="R13" s="271"/>
      <c r="S13" s="271"/>
      <c r="T13" s="195" t="str">
        <f>IF(Infos!$C$13="ABS","ABS",IFERROR(AVERAGE(P13:S13),""))</f>
        <v/>
      </c>
      <c r="U13" s="272"/>
      <c r="V13" s="271"/>
      <c r="W13" s="271"/>
      <c r="X13" s="273"/>
      <c r="Y13" s="234" t="str">
        <f>IF(Infos!$C$14="ABS","ABS",IFERROR(AVERAGE(U13:X13),""))</f>
        <v/>
      </c>
      <c r="Z13" s="272"/>
      <c r="AA13" s="271"/>
      <c r="AB13" s="271"/>
      <c r="AC13" s="273"/>
      <c r="AD13" s="234" t="str">
        <f>IF(Infos!$C$15="ABS","ABS",IFERROR(AVERAGE(Z13:AC13),""))</f>
        <v/>
      </c>
      <c r="AE13" s="272"/>
      <c r="AF13" s="271"/>
      <c r="AG13" s="271"/>
      <c r="AH13" s="273"/>
      <c r="AI13" s="234" t="str">
        <f>IF(Infos!$C$16="ABS","ABS",IFERROR(AVERAGE(AE13:AH13),""))</f>
        <v/>
      </c>
      <c r="AJ13" s="48"/>
      <c r="AK13" s="48"/>
      <c r="AL13" s="48"/>
      <c r="AM13" s="48"/>
    </row>
    <row r="14" spans="1:40" ht="19.5" customHeight="1" thickBot="1" x14ac:dyDescent="0.25">
      <c r="A14" s="363"/>
      <c r="B14" s="117" t="s">
        <v>41</v>
      </c>
      <c r="C14" s="164">
        <f>' Sujet '!C14</f>
        <v>0</v>
      </c>
      <c r="D14" s="167">
        <f>' Sujet '!D14</f>
        <v>0</v>
      </c>
      <c r="E14" s="224" t="str">
        <f>' Sujet '!E14</f>
        <v/>
      </c>
      <c r="F14" s="279"/>
      <c r="G14" s="280"/>
      <c r="H14" s="280"/>
      <c r="I14" s="280"/>
      <c r="J14" s="128" t="str">
        <f>IF(Infos!$C$11="ABS","ABS",IFERROR(AVERAGE(F14:I14),""))</f>
        <v/>
      </c>
      <c r="K14" s="281"/>
      <c r="L14" s="280"/>
      <c r="M14" s="280"/>
      <c r="N14" s="280"/>
      <c r="O14" s="128" t="str">
        <f>IF(Infos!$C$12="ABS","ABS",IFERROR(AVERAGE(K14:N14),""))</f>
        <v/>
      </c>
      <c r="P14" s="281"/>
      <c r="Q14" s="280"/>
      <c r="R14" s="280"/>
      <c r="S14" s="280"/>
      <c r="T14" s="128" t="str">
        <f>IF(Infos!$C$13="ABS","ABS",IFERROR(AVERAGE(P14:S14),""))</f>
        <v/>
      </c>
      <c r="U14" s="281"/>
      <c r="V14" s="280"/>
      <c r="W14" s="280"/>
      <c r="X14" s="282"/>
      <c r="Y14" s="235" t="str">
        <f>IF(Infos!$C$14="ABS","ABS",IFERROR(AVERAGE(U14:X14),""))</f>
        <v/>
      </c>
      <c r="Z14" s="281"/>
      <c r="AA14" s="280"/>
      <c r="AB14" s="280"/>
      <c r="AC14" s="282"/>
      <c r="AD14" s="235" t="str">
        <f>IF(Infos!$C$15="ABS","ABS",IFERROR(AVERAGE(Z14:AC14),""))</f>
        <v/>
      </c>
      <c r="AE14" s="281"/>
      <c r="AF14" s="280"/>
      <c r="AG14" s="280"/>
      <c r="AH14" s="282"/>
      <c r="AI14" s="235" t="str">
        <f>IF(Infos!$C$16="ABS","ABS",IFERROR(AVERAGE(AE14:AH14),""))</f>
        <v/>
      </c>
      <c r="AJ14" s="48"/>
      <c r="AK14" s="48"/>
      <c r="AL14" s="48"/>
      <c r="AM14" s="48"/>
    </row>
    <row r="15" spans="1:40" ht="18.75" customHeight="1" x14ac:dyDescent="0.2">
      <c r="A15" s="331" t="s">
        <v>2</v>
      </c>
      <c r="B15" s="113" t="s">
        <v>41</v>
      </c>
      <c r="C15" s="162" t="str">
        <f>' Sujet '!C15</f>
        <v>Remise en état du poste de travail</v>
      </c>
      <c r="D15" s="165">
        <f>' Sujet '!D15</f>
        <v>0</v>
      </c>
      <c r="E15" s="222" t="str">
        <f>' Sujet '!E15</f>
        <v/>
      </c>
      <c r="F15" s="266"/>
      <c r="G15" s="267"/>
      <c r="H15" s="267"/>
      <c r="I15" s="267"/>
      <c r="J15" s="127" t="str">
        <f>IF(Infos!$C$11="ABS","ABS",IFERROR(AVERAGE(F15:I15),""))</f>
        <v/>
      </c>
      <c r="K15" s="268"/>
      <c r="L15" s="267"/>
      <c r="M15" s="267"/>
      <c r="N15" s="267"/>
      <c r="O15" s="127" t="str">
        <f>IF(Infos!$C$12="ABS","ABS",IFERROR(AVERAGE(K15:N15),""))</f>
        <v/>
      </c>
      <c r="P15" s="268"/>
      <c r="Q15" s="267"/>
      <c r="R15" s="267"/>
      <c r="S15" s="267"/>
      <c r="T15" s="127" t="str">
        <f>IF(Infos!$C$13="ABS","ABS",IFERROR(AVERAGE(P15:S15),""))</f>
        <v/>
      </c>
      <c r="U15" s="268"/>
      <c r="V15" s="267"/>
      <c r="W15" s="267"/>
      <c r="X15" s="269"/>
      <c r="Y15" s="233" t="str">
        <f>IF(Infos!$C$14="ABS","ABS",IFERROR(AVERAGE(U15:X15),""))</f>
        <v/>
      </c>
      <c r="Z15" s="268"/>
      <c r="AA15" s="267"/>
      <c r="AB15" s="267"/>
      <c r="AC15" s="269"/>
      <c r="AD15" s="233" t="str">
        <f>IF(Infos!$C$15="ABS","ABS",IFERROR(AVERAGE(Z15:AC15),""))</f>
        <v/>
      </c>
      <c r="AE15" s="268"/>
      <c r="AF15" s="267"/>
      <c r="AG15" s="267"/>
      <c r="AH15" s="269"/>
      <c r="AI15" s="233" t="str">
        <f>IF(Infos!$C$16="ABS","ABS",IFERROR(AVERAGE(AE15:AH15),""))</f>
        <v/>
      </c>
      <c r="AJ15" s="48"/>
      <c r="AK15" s="48"/>
      <c r="AL15" s="48"/>
      <c r="AM15" s="48"/>
    </row>
    <row r="16" spans="1:40" ht="18" customHeight="1" thickBot="1" x14ac:dyDescent="0.25">
      <c r="A16" s="332"/>
      <c r="B16" s="117" t="s">
        <v>41</v>
      </c>
      <c r="C16" s="164" t="str">
        <f>' Sujet '!C16</f>
        <v>Respect des règles d'hygiène</v>
      </c>
      <c r="D16" s="167">
        <f>' Sujet '!D16</f>
        <v>0</v>
      </c>
      <c r="E16" s="224" t="str">
        <f>' Sujet '!E16</f>
        <v/>
      </c>
      <c r="F16" s="279"/>
      <c r="G16" s="280"/>
      <c r="H16" s="280"/>
      <c r="I16" s="280"/>
      <c r="J16" s="128" t="str">
        <f>IF(Infos!$C$11="ABS","ABS",IFERROR(AVERAGE(F16:I16),""))</f>
        <v/>
      </c>
      <c r="K16" s="281"/>
      <c r="L16" s="280"/>
      <c r="M16" s="280"/>
      <c r="N16" s="280"/>
      <c r="O16" s="128" t="str">
        <f>IF(Infos!$C$12="ABS","ABS",IFERROR(AVERAGE(K16:N16),""))</f>
        <v/>
      </c>
      <c r="P16" s="281"/>
      <c r="Q16" s="280"/>
      <c r="R16" s="280"/>
      <c r="S16" s="280"/>
      <c r="T16" s="128" t="str">
        <f>IF(Infos!$C$13="ABS","ABS",IFERROR(AVERAGE(P16:S16),""))</f>
        <v/>
      </c>
      <c r="U16" s="281"/>
      <c r="V16" s="280"/>
      <c r="W16" s="280"/>
      <c r="X16" s="282"/>
      <c r="Y16" s="235" t="str">
        <f>IF(Infos!$C$14="ABS","ABS",IFERROR(AVERAGE(U16:X16),""))</f>
        <v/>
      </c>
      <c r="Z16" s="281"/>
      <c r="AA16" s="280"/>
      <c r="AB16" s="280"/>
      <c r="AC16" s="282"/>
      <c r="AD16" s="235" t="str">
        <f>IF(Infos!$C$15="ABS","ABS",IFERROR(AVERAGE(Z16:AC16),""))</f>
        <v/>
      </c>
      <c r="AE16" s="281"/>
      <c r="AF16" s="280"/>
      <c r="AG16" s="280"/>
      <c r="AH16" s="282"/>
      <c r="AI16" s="235" t="str">
        <f>IF(Infos!$C$16="ABS","ABS",IFERROR(AVERAGE(AE16:AH16),""))</f>
        <v/>
      </c>
      <c r="AJ16" s="48"/>
      <c r="AK16" s="48"/>
      <c r="AL16" s="48"/>
      <c r="AM16" s="48"/>
    </row>
    <row r="17" spans="1:39" ht="15" customHeight="1" x14ac:dyDescent="0.2">
      <c r="A17" s="308" t="s">
        <v>3</v>
      </c>
      <c r="B17" s="308"/>
      <c r="C17" s="309"/>
      <c r="D17" s="97">
        <f>SUM(D7:D16)</f>
        <v>0</v>
      </c>
      <c r="E17" s="225" t="s">
        <v>9</v>
      </c>
      <c r="F17" s="283"/>
      <c r="G17" s="283"/>
      <c r="H17" s="283"/>
      <c r="I17" s="283"/>
      <c r="J17" s="100">
        <f>IF(Infos!$C$11="ABS","ABS",SUM(J7:J16))</f>
        <v>0</v>
      </c>
      <c r="K17" s="283"/>
      <c r="L17" s="283"/>
      <c r="M17" s="283"/>
      <c r="N17" s="283"/>
      <c r="O17" s="100">
        <f>IF(Infos!$C$12="ABS","ABS",SUM(O7:O16))</f>
        <v>0</v>
      </c>
      <c r="P17" s="283"/>
      <c r="Q17" s="283"/>
      <c r="R17" s="283"/>
      <c r="S17" s="283"/>
      <c r="T17" s="100">
        <f>IF(Infos!$C$13="ABS","ABS",SUM(T7:T16))</f>
        <v>0</v>
      </c>
      <c r="U17" s="283"/>
      <c r="V17" s="283"/>
      <c r="W17" s="283"/>
      <c r="X17" s="283"/>
      <c r="Y17" s="100">
        <f>IF(Infos!$C$14="ABS","ABS",SUM(Y7:Y16))</f>
        <v>0</v>
      </c>
      <c r="Z17" s="283"/>
      <c r="AA17" s="283"/>
      <c r="AB17" s="283"/>
      <c r="AC17" s="283"/>
      <c r="AD17" s="100">
        <f>IF(Infos!$C$15="ABS","ABS",SUM(AD7:AD16))</f>
        <v>0</v>
      </c>
      <c r="AE17" s="283"/>
      <c r="AF17" s="283"/>
      <c r="AG17" s="283"/>
      <c r="AH17" s="283"/>
      <c r="AI17" s="100">
        <f>IF(Infos!$C$16="ABS","ABS",SUM(AI7:AI16))</f>
        <v>0</v>
      </c>
      <c r="AJ17" s="50"/>
      <c r="AK17" s="50"/>
      <c r="AL17" s="50"/>
      <c r="AM17" s="50"/>
    </row>
    <row r="18" spans="1:39" ht="20.100000000000001" customHeight="1" thickBot="1" x14ac:dyDescent="0.25">
      <c r="A18" s="368" t="s">
        <v>40</v>
      </c>
      <c r="B18" s="368"/>
      <c r="C18" s="369"/>
      <c r="D18" s="324" t="s">
        <v>39</v>
      </c>
      <c r="E18" s="348"/>
      <c r="F18" s="103"/>
      <c r="G18" s="103"/>
      <c r="H18" s="103"/>
      <c r="I18" s="103"/>
      <c r="J18" s="104"/>
      <c r="K18" s="103"/>
      <c r="L18" s="103"/>
      <c r="M18" s="103"/>
      <c r="N18" s="103"/>
      <c r="O18" s="104"/>
      <c r="P18" s="103"/>
      <c r="Q18" s="103"/>
      <c r="R18" s="103"/>
      <c r="S18" s="103"/>
      <c r="T18" s="104"/>
      <c r="U18" s="103"/>
      <c r="V18" s="103"/>
      <c r="W18" s="103"/>
      <c r="X18" s="103"/>
      <c r="Y18" s="104"/>
      <c r="Z18" s="103"/>
      <c r="AA18" s="103"/>
      <c r="AB18" s="103"/>
      <c r="AC18" s="103"/>
      <c r="AD18" s="104"/>
      <c r="AE18" s="103"/>
      <c r="AF18" s="103"/>
      <c r="AG18" s="103"/>
      <c r="AH18" s="103"/>
      <c r="AI18" s="104"/>
      <c r="AJ18" s="50"/>
      <c r="AK18" s="50"/>
      <c r="AL18" s="50"/>
      <c r="AM18" s="50"/>
    </row>
    <row r="19" spans="1:39" ht="20.25" customHeight="1" x14ac:dyDescent="0.2">
      <c r="A19" s="244" t="s">
        <v>54</v>
      </c>
      <c r="B19" s="196" t="s">
        <v>41</v>
      </c>
      <c r="C19" s="191">
        <f>' Sujet '!C19</f>
        <v>0</v>
      </c>
      <c r="D19" s="165">
        <f>' Sujet '!D19</f>
        <v>0</v>
      </c>
      <c r="E19" s="222" t="str">
        <f>' Sujet '!E19</f>
        <v/>
      </c>
      <c r="F19" s="266"/>
      <c r="G19" s="267"/>
      <c r="H19" s="267"/>
      <c r="I19" s="267"/>
      <c r="J19" s="127" t="str">
        <f>IF(Infos!$C$11="ABS","ABS",IFERROR(AVERAGE(F19:I19),""))</f>
        <v/>
      </c>
      <c r="K19" s="268"/>
      <c r="L19" s="267"/>
      <c r="M19" s="267"/>
      <c r="N19" s="267"/>
      <c r="O19" s="127" t="str">
        <f>IF(Infos!$C$12="ABS","ABS",IFERROR(AVERAGE(K19:N19),""))</f>
        <v/>
      </c>
      <c r="P19" s="268"/>
      <c r="Q19" s="267"/>
      <c r="R19" s="267"/>
      <c r="S19" s="269"/>
      <c r="T19" s="233" t="str">
        <f>IF(Infos!$C$13="ABS","ABS",IFERROR(AVERAGE(P19:S19),""))</f>
        <v/>
      </c>
      <c r="U19" s="268"/>
      <c r="V19" s="267"/>
      <c r="W19" s="267"/>
      <c r="X19" s="269"/>
      <c r="Y19" s="233" t="str">
        <f>IF(Infos!$C$14="ABS","ABS",IFERROR(AVERAGE(U19:X19),""))</f>
        <v/>
      </c>
      <c r="Z19" s="268"/>
      <c r="AA19" s="267"/>
      <c r="AB19" s="267"/>
      <c r="AC19" s="269"/>
      <c r="AD19" s="233" t="str">
        <f>IF(Infos!$C$15="ABS","ABS",IFERROR(AVERAGE(Z19:AC19),""))</f>
        <v/>
      </c>
      <c r="AE19" s="268"/>
      <c r="AF19" s="267"/>
      <c r="AG19" s="267"/>
      <c r="AH19" s="269"/>
      <c r="AI19" s="233" t="str">
        <f>IF(Infos!$C$16="ABS","ABS",IFERROR(AVERAGE(AE19:AH19),""))</f>
        <v/>
      </c>
      <c r="AJ19" s="48"/>
      <c r="AK19" s="48"/>
      <c r="AL19" s="48"/>
      <c r="AM19" s="48"/>
    </row>
    <row r="20" spans="1:39" ht="19.5" customHeight="1" x14ac:dyDescent="0.2">
      <c r="A20" s="361" t="str">
        <f>' Sujet '!A20</f>
        <v>ccc</v>
      </c>
      <c r="B20" s="160" t="s">
        <v>41</v>
      </c>
      <c r="C20" s="163">
        <f>' Sujet '!C20</f>
        <v>0</v>
      </c>
      <c r="D20" s="166">
        <f>' Sujet '!D20</f>
        <v>0</v>
      </c>
      <c r="E20" s="223" t="str">
        <f>' Sujet '!E20</f>
        <v/>
      </c>
      <c r="F20" s="270"/>
      <c r="G20" s="271"/>
      <c r="H20" s="271"/>
      <c r="I20" s="271"/>
      <c r="J20" s="195" t="str">
        <f>IF(Infos!$C$11="ABS","ABS",IFERROR(AVERAGE(F20:I20),""))</f>
        <v/>
      </c>
      <c r="K20" s="272"/>
      <c r="L20" s="271"/>
      <c r="M20" s="271"/>
      <c r="N20" s="271"/>
      <c r="O20" s="195" t="str">
        <f>IF(Infos!$C$12="ABS","ABS",IFERROR(AVERAGE(K20:N20),""))</f>
        <v/>
      </c>
      <c r="P20" s="272"/>
      <c r="Q20" s="271"/>
      <c r="R20" s="271"/>
      <c r="S20" s="273"/>
      <c r="T20" s="234" t="str">
        <f>IF(Infos!$C$13="ABS","ABS",IFERROR(AVERAGE(P20:S20),""))</f>
        <v/>
      </c>
      <c r="U20" s="272"/>
      <c r="V20" s="271"/>
      <c r="W20" s="271"/>
      <c r="X20" s="273"/>
      <c r="Y20" s="234" t="str">
        <f>IF(Infos!$C$14="ABS","ABS",IFERROR(AVERAGE(U20:X20),""))</f>
        <v/>
      </c>
      <c r="Z20" s="272"/>
      <c r="AA20" s="271"/>
      <c r="AB20" s="271"/>
      <c r="AC20" s="273"/>
      <c r="AD20" s="234" t="str">
        <f>IF(Infos!$C$15="ABS","ABS",IFERROR(AVERAGE(Z20:AC20),""))</f>
        <v/>
      </c>
      <c r="AE20" s="272"/>
      <c r="AF20" s="271"/>
      <c r="AG20" s="271"/>
      <c r="AH20" s="273"/>
      <c r="AI20" s="234" t="str">
        <f>IF(Infos!$C$16="ABS","ABS",IFERROR(AVERAGE(AE20:AH20),""))</f>
        <v/>
      </c>
      <c r="AJ20" s="48"/>
      <c r="AK20" s="48"/>
      <c r="AL20" s="48"/>
      <c r="AM20" s="48"/>
    </row>
    <row r="21" spans="1:39" ht="19.5" customHeight="1" x14ac:dyDescent="0.2">
      <c r="A21" s="362"/>
      <c r="B21" s="160" t="s">
        <v>41</v>
      </c>
      <c r="C21" s="163">
        <f>' Sujet '!C21</f>
        <v>0</v>
      </c>
      <c r="D21" s="166">
        <f>' Sujet '!D21</f>
        <v>0</v>
      </c>
      <c r="E21" s="223" t="str">
        <f>' Sujet '!E21</f>
        <v/>
      </c>
      <c r="F21" s="270"/>
      <c r="G21" s="271"/>
      <c r="H21" s="271"/>
      <c r="I21" s="271"/>
      <c r="J21" s="195" t="str">
        <f>IF(Infos!$C$11="ABS","ABS",IFERROR(AVERAGE(F21:I21),""))</f>
        <v/>
      </c>
      <c r="K21" s="272"/>
      <c r="L21" s="271"/>
      <c r="M21" s="271"/>
      <c r="N21" s="271"/>
      <c r="O21" s="195" t="str">
        <f>IF(Infos!$C$12="ABS","ABS",IFERROR(AVERAGE(K21:N21),""))</f>
        <v/>
      </c>
      <c r="P21" s="272"/>
      <c r="Q21" s="271"/>
      <c r="R21" s="271"/>
      <c r="S21" s="273"/>
      <c r="T21" s="234" t="str">
        <f>IF(Infos!$C$13="ABS","ABS",IFERROR(AVERAGE(P21:S21),""))</f>
        <v/>
      </c>
      <c r="U21" s="272"/>
      <c r="V21" s="271"/>
      <c r="W21" s="271"/>
      <c r="X21" s="273"/>
      <c r="Y21" s="234" t="str">
        <f>IF(Infos!$C$14="ABS","ABS",IFERROR(AVERAGE(U21:X21),""))</f>
        <v/>
      </c>
      <c r="Z21" s="272"/>
      <c r="AA21" s="271"/>
      <c r="AB21" s="271"/>
      <c r="AC21" s="273"/>
      <c r="AD21" s="234" t="str">
        <f>IF(Infos!$C$15="ABS","ABS",IFERROR(AVERAGE(Z21:AC21),""))</f>
        <v/>
      </c>
      <c r="AE21" s="272"/>
      <c r="AF21" s="271"/>
      <c r="AG21" s="271"/>
      <c r="AH21" s="273"/>
      <c r="AI21" s="234" t="str">
        <f>IF(Infos!$C$16="ABS","ABS",IFERROR(AVERAGE(AE21:AH21),""))</f>
        <v/>
      </c>
      <c r="AJ21" s="48"/>
      <c r="AK21" s="48"/>
      <c r="AL21" s="48"/>
      <c r="AM21" s="48"/>
    </row>
    <row r="22" spans="1:39" ht="18" customHeight="1" thickBot="1" x14ac:dyDescent="0.25">
      <c r="A22" s="363"/>
      <c r="B22" s="161" t="s">
        <v>41</v>
      </c>
      <c r="C22" s="164">
        <f>' Sujet '!C22</f>
        <v>0</v>
      </c>
      <c r="D22" s="167">
        <f>' Sujet '!D22</f>
        <v>0</v>
      </c>
      <c r="E22" s="224" t="str">
        <f>' Sujet '!E22</f>
        <v/>
      </c>
      <c r="F22" s="279"/>
      <c r="G22" s="280"/>
      <c r="H22" s="280"/>
      <c r="I22" s="280"/>
      <c r="J22" s="128" t="str">
        <f>IF(Infos!$C$11="ABS","ABS",IFERROR(AVERAGE(F22:I22),""))</f>
        <v/>
      </c>
      <c r="K22" s="281"/>
      <c r="L22" s="280"/>
      <c r="M22" s="280"/>
      <c r="N22" s="280"/>
      <c r="O22" s="128" t="str">
        <f>IF(Infos!$C$12="ABS","ABS",IFERROR(AVERAGE(K22:N22),""))</f>
        <v/>
      </c>
      <c r="P22" s="281"/>
      <c r="Q22" s="280"/>
      <c r="R22" s="280"/>
      <c r="S22" s="282"/>
      <c r="T22" s="235" t="str">
        <f>IF(Infos!$C$13="ABS","ABS",IFERROR(AVERAGE(P22:S22),""))</f>
        <v/>
      </c>
      <c r="U22" s="281"/>
      <c r="V22" s="280"/>
      <c r="W22" s="280"/>
      <c r="X22" s="282"/>
      <c r="Y22" s="235" t="str">
        <f>IF(Infos!$C$14="ABS","ABS",IFERROR(AVERAGE(U22:X22),""))</f>
        <v/>
      </c>
      <c r="Z22" s="281"/>
      <c r="AA22" s="280"/>
      <c r="AB22" s="280"/>
      <c r="AC22" s="282"/>
      <c r="AD22" s="235" t="str">
        <f>IF(Infos!$C$15="ABS","ABS",IFERROR(AVERAGE(Z22:AC22),""))</f>
        <v/>
      </c>
      <c r="AE22" s="281"/>
      <c r="AF22" s="280"/>
      <c r="AG22" s="280"/>
      <c r="AH22" s="282"/>
      <c r="AI22" s="235" t="str">
        <f>IF(Infos!$C$16="ABS","ABS",IFERROR(AVERAGE(AE22:AH22),""))</f>
        <v/>
      </c>
      <c r="AJ22" s="48"/>
      <c r="AK22" s="48"/>
      <c r="AL22" s="48"/>
      <c r="AM22" s="48"/>
    </row>
    <row r="23" spans="1:39" ht="18" customHeight="1" x14ac:dyDescent="0.2">
      <c r="A23" s="244" t="s">
        <v>55</v>
      </c>
      <c r="B23" s="159" t="s">
        <v>41</v>
      </c>
      <c r="C23" s="162">
        <f>' Sujet '!C23</f>
        <v>0</v>
      </c>
      <c r="D23" s="165">
        <f>' Sujet '!D23</f>
        <v>0</v>
      </c>
      <c r="E23" s="222" t="str">
        <f>' Sujet '!E23</f>
        <v/>
      </c>
      <c r="F23" s="266"/>
      <c r="G23" s="267"/>
      <c r="H23" s="267"/>
      <c r="I23" s="267"/>
      <c r="J23" s="195" t="str">
        <f>IF(Infos!$C$11="ABS","ABS",IFERROR(AVERAGE(F23:I23),""))</f>
        <v/>
      </c>
      <c r="K23" s="268"/>
      <c r="L23" s="267"/>
      <c r="M23" s="267"/>
      <c r="N23" s="267"/>
      <c r="O23" s="195" t="str">
        <f>IF(Infos!$C$12="ABS","ABS",IFERROR(AVERAGE(K23:N23),""))</f>
        <v/>
      </c>
      <c r="P23" s="268"/>
      <c r="Q23" s="267"/>
      <c r="R23" s="267"/>
      <c r="S23" s="269"/>
      <c r="T23" s="233" t="str">
        <f>IF(Infos!$C$13="ABS","ABS",IFERROR(AVERAGE(P23:S23),""))</f>
        <v/>
      </c>
      <c r="U23" s="268"/>
      <c r="V23" s="267"/>
      <c r="W23" s="267"/>
      <c r="X23" s="269"/>
      <c r="Y23" s="233" t="str">
        <f>IF(Infos!$C$14="ABS","ABS",IFERROR(AVERAGE(U23:X23),""))</f>
        <v/>
      </c>
      <c r="Z23" s="268"/>
      <c r="AA23" s="267"/>
      <c r="AB23" s="267"/>
      <c r="AC23" s="269"/>
      <c r="AD23" s="233" t="str">
        <f>IF(Infos!$C$15="ABS","ABS",IFERROR(AVERAGE(Z23:AC23),""))</f>
        <v/>
      </c>
      <c r="AE23" s="268"/>
      <c r="AF23" s="267"/>
      <c r="AG23" s="267"/>
      <c r="AH23" s="269"/>
      <c r="AI23" s="233" t="str">
        <f>IF(Infos!$C$16="ABS","ABS",IFERROR(AVERAGE(AE23:AH23),""))</f>
        <v/>
      </c>
      <c r="AJ23" s="48"/>
      <c r="AK23" s="48"/>
      <c r="AL23" s="48"/>
      <c r="AM23" s="48"/>
    </row>
    <row r="24" spans="1:39" ht="19.5" customHeight="1" x14ac:dyDescent="0.2">
      <c r="A24" s="364" t="str">
        <f>' Sujet '!A24</f>
        <v>ddd</v>
      </c>
      <c r="B24" s="160" t="s">
        <v>41</v>
      </c>
      <c r="C24" s="163">
        <f>' Sujet '!C24</f>
        <v>0</v>
      </c>
      <c r="D24" s="166">
        <f>' Sujet '!D24</f>
        <v>0</v>
      </c>
      <c r="E24" s="223" t="str">
        <f>' Sujet '!E24</f>
        <v/>
      </c>
      <c r="F24" s="270"/>
      <c r="G24" s="271"/>
      <c r="H24" s="271"/>
      <c r="I24" s="271"/>
      <c r="J24" s="195" t="str">
        <f>IF(Infos!$C$11="ABS","ABS",IFERROR(AVERAGE(F24:I24),""))</f>
        <v/>
      </c>
      <c r="K24" s="272"/>
      <c r="L24" s="271"/>
      <c r="M24" s="271"/>
      <c r="N24" s="271"/>
      <c r="O24" s="195" t="str">
        <f>IF(Infos!$C$12="ABS","ABS",IFERROR(AVERAGE(K24:N24),""))</f>
        <v/>
      </c>
      <c r="P24" s="272"/>
      <c r="Q24" s="271"/>
      <c r="R24" s="271"/>
      <c r="S24" s="273"/>
      <c r="T24" s="234" t="str">
        <f>IF(Infos!$C$13="ABS","ABS",IFERROR(AVERAGE(P24:S24),""))</f>
        <v/>
      </c>
      <c r="U24" s="272"/>
      <c r="V24" s="271"/>
      <c r="W24" s="271"/>
      <c r="X24" s="273"/>
      <c r="Y24" s="234" t="str">
        <f>IF(Infos!$C$14="ABS","ABS",IFERROR(AVERAGE(U24:X24),""))</f>
        <v/>
      </c>
      <c r="Z24" s="272"/>
      <c r="AA24" s="271"/>
      <c r="AB24" s="271"/>
      <c r="AC24" s="273"/>
      <c r="AD24" s="234" t="str">
        <f>IF(Infos!$C$15="ABS","ABS",IFERROR(AVERAGE(Z24:AC24),""))</f>
        <v/>
      </c>
      <c r="AE24" s="272"/>
      <c r="AF24" s="271"/>
      <c r="AG24" s="271"/>
      <c r="AH24" s="273"/>
      <c r="AI24" s="234" t="str">
        <f>IF(Infos!$C$16="ABS","ABS",IFERROR(AVERAGE(AE24:AH24),""))</f>
        <v/>
      </c>
      <c r="AJ24" s="48"/>
      <c r="AK24" s="48"/>
      <c r="AL24" s="48"/>
      <c r="AM24" s="48"/>
    </row>
    <row r="25" spans="1:39" ht="18.75" customHeight="1" x14ac:dyDescent="0.2">
      <c r="A25" s="365"/>
      <c r="B25" s="160" t="s">
        <v>41</v>
      </c>
      <c r="C25" s="163">
        <f>' Sujet '!C25</f>
        <v>0</v>
      </c>
      <c r="D25" s="166">
        <f>' Sujet '!D25</f>
        <v>0</v>
      </c>
      <c r="E25" s="223" t="str">
        <f>' Sujet '!E25</f>
        <v/>
      </c>
      <c r="F25" s="270"/>
      <c r="G25" s="271"/>
      <c r="H25" s="271"/>
      <c r="I25" s="271"/>
      <c r="J25" s="195" t="str">
        <f>IF(Infos!$C$11="ABS","ABS",IFERROR(AVERAGE(F25:I25),""))</f>
        <v/>
      </c>
      <c r="K25" s="272"/>
      <c r="L25" s="271"/>
      <c r="M25" s="271"/>
      <c r="N25" s="271"/>
      <c r="O25" s="195" t="str">
        <f>IF(Infos!$C$12="ABS","ABS",IFERROR(AVERAGE(K25:N25),""))</f>
        <v/>
      </c>
      <c r="P25" s="272"/>
      <c r="Q25" s="271"/>
      <c r="R25" s="271"/>
      <c r="S25" s="273"/>
      <c r="T25" s="234" t="str">
        <f>IF(Infos!$C$13="ABS","ABS",IFERROR(AVERAGE(P25:S25),""))</f>
        <v/>
      </c>
      <c r="U25" s="272"/>
      <c r="V25" s="271"/>
      <c r="W25" s="271"/>
      <c r="X25" s="273"/>
      <c r="Y25" s="234" t="str">
        <f>IF(Infos!$C$14="ABS","ABS",IFERROR(AVERAGE(U25:X25),""))</f>
        <v/>
      </c>
      <c r="Z25" s="272"/>
      <c r="AA25" s="271"/>
      <c r="AB25" s="271"/>
      <c r="AC25" s="273"/>
      <c r="AD25" s="234" t="str">
        <f>IF(Infos!$C$15="ABS","ABS",IFERROR(AVERAGE(Z25:AC25),""))</f>
        <v/>
      </c>
      <c r="AE25" s="272"/>
      <c r="AF25" s="271"/>
      <c r="AG25" s="271"/>
      <c r="AH25" s="273"/>
      <c r="AI25" s="234" t="str">
        <f>IF(Infos!$C$16="ABS","ABS",IFERROR(AVERAGE(AE25:AH25),""))</f>
        <v/>
      </c>
      <c r="AJ25" s="48"/>
      <c r="AK25" s="48"/>
      <c r="AL25" s="48"/>
      <c r="AM25" s="48"/>
    </row>
    <row r="26" spans="1:39" ht="19.5" customHeight="1" thickBot="1" x14ac:dyDescent="0.25">
      <c r="A26" s="366"/>
      <c r="B26" s="161" t="s">
        <v>41</v>
      </c>
      <c r="C26" s="164">
        <f>' Sujet '!C26</f>
        <v>0</v>
      </c>
      <c r="D26" s="167">
        <f>' Sujet '!D26</f>
        <v>0</v>
      </c>
      <c r="E26" s="224" t="str">
        <f>' Sujet '!E26</f>
        <v/>
      </c>
      <c r="F26" s="279"/>
      <c r="G26" s="280"/>
      <c r="H26" s="280"/>
      <c r="I26" s="280"/>
      <c r="J26" s="128" t="str">
        <f>IF(Infos!$C$11="ABS","ABS",IFERROR(AVERAGE(F26:I26),""))</f>
        <v/>
      </c>
      <c r="K26" s="281"/>
      <c r="L26" s="280"/>
      <c r="M26" s="280"/>
      <c r="N26" s="280"/>
      <c r="O26" s="128" t="str">
        <f>IF(Infos!$C$12="ABS","ABS",IFERROR(AVERAGE(K26:N26),""))</f>
        <v/>
      </c>
      <c r="P26" s="281"/>
      <c r="Q26" s="280"/>
      <c r="R26" s="280"/>
      <c r="S26" s="282"/>
      <c r="T26" s="235" t="str">
        <f>IF(Infos!$C$13="ABS","ABS",IFERROR(AVERAGE(P26:S26),""))</f>
        <v/>
      </c>
      <c r="U26" s="281"/>
      <c r="V26" s="280"/>
      <c r="W26" s="280"/>
      <c r="X26" s="282"/>
      <c r="Y26" s="235" t="str">
        <f>IF(Infos!$C$14="ABS","ABS",IFERROR(AVERAGE(U26:X26),""))</f>
        <v/>
      </c>
      <c r="Z26" s="281"/>
      <c r="AA26" s="280"/>
      <c r="AB26" s="280"/>
      <c r="AC26" s="282"/>
      <c r="AD26" s="235" t="str">
        <f>IF(Infos!$C$15="ABS","ABS",IFERROR(AVERAGE(Z26:AC26),""))</f>
        <v/>
      </c>
      <c r="AE26" s="281"/>
      <c r="AF26" s="280"/>
      <c r="AG26" s="280"/>
      <c r="AH26" s="282"/>
      <c r="AI26" s="235" t="str">
        <f>IF(Infos!$C$16="ABS","ABS",IFERROR(AVERAGE(AE26:AH26),""))</f>
        <v/>
      </c>
      <c r="AJ26" s="48"/>
      <c r="AK26" s="48"/>
      <c r="AL26" s="48"/>
      <c r="AM26" s="48"/>
    </row>
    <row r="27" spans="1:39" ht="19.5" customHeight="1" x14ac:dyDescent="0.2">
      <c r="A27" s="263" t="s">
        <v>59</v>
      </c>
      <c r="B27" s="159" t="s">
        <v>41</v>
      </c>
      <c r="C27" s="162">
        <f>' Sujet '!C27</f>
        <v>0</v>
      </c>
      <c r="D27" s="165">
        <f>' Sujet '!D27</f>
        <v>0</v>
      </c>
      <c r="E27" s="222" t="str">
        <f>' Sujet '!E27</f>
        <v/>
      </c>
      <c r="F27" s="266"/>
      <c r="G27" s="267"/>
      <c r="H27" s="267"/>
      <c r="I27" s="267"/>
      <c r="J27" s="195" t="str">
        <f>IF(Infos!$C$11="ABS","ABS",IFERROR(AVERAGE(F27:I27),""))</f>
        <v/>
      </c>
      <c r="K27" s="268"/>
      <c r="L27" s="267"/>
      <c r="M27" s="267"/>
      <c r="N27" s="267"/>
      <c r="O27" s="195" t="str">
        <f>IF(Infos!$C$12="ABS","ABS",IFERROR(AVERAGE(K27:N27),""))</f>
        <v/>
      </c>
      <c r="P27" s="268"/>
      <c r="Q27" s="267"/>
      <c r="R27" s="267"/>
      <c r="S27" s="269"/>
      <c r="T27" s="233" t="str">
        <f>IF(Infos!$C$13="ABS","ABS",IFERROR(AVERAGE(P27:S27),""))</f>
        <v/>
      </c>
      <c r="U27" s="268"/>
      <c r="V27" s="267"/>
      <c r="W27" s="267"/>
      <c r="X27" s="269"/>
      <c r="Y27" s="233" t="str">
        <f>IF(Infos!$C$14="ABS","ABS",IFERROR(AVERAGE(U27:X27),""))</f>
        <v/>
      </c>
      <c r="Z27" s="268"/>
      <c r="AA27" s="267"/>
      <c r="AB27" s="267"/>
      <c r="AC27" s="269"/>
      <c r="AD27" s="233" t="str">
        <f>IF(Infos!$C$15="ABS","ABS",IFERROR(AVERAGE(Z27:AC27),""))</f>
        <v/>
      </c>
      <c r="AE27" s="268"/>
      <c r="AF27" s="267"/>
      <c r="AG27" s="267"/>
      <c r="AH27" s="269"/>
      <c r="AI27" s="233" t="str">
        <f>IF(Infos!$C$16="ABS","ABS",IFERROR(AVERAGE(AE27:AH27),""))</f>
        <v/>
      </c>
      <c r="AJ27" s="48"/>
      <c r="AK27" s="48"/>
      <c r="AL27" s="48"/>
      <c r="AM27" s="48"/>
    </row>
    <row r="28" spans="1:39" ht="21.75" customHeight="1" x14ac:dyDescent="0.2">
      <c r="A28" s="359" t="s">
        <v>60</v>
      </c>
      <c r="B28" s="160" t="s">
        <v>41</v>
      </c>
      <c r="C28" s="163">
        <f>' Sujet '!C28</f>
        <v>0</v>
      </c>
      <c r="D28" s="166">
        <f>' Sujet '!D28</f>
        <v>0</v>
      </c>
      <c r="E28" s="223" t="str">
        <f>' Sujet '!E28</f>
        <v/>
      </c>
      <c r="F28" s="270"/>
      <c r="G28" s="271"/>
      <c r="H28" s="271"/>
      <c r="I28" s="271"/>
      <c r="J28" s="195" t="str">
        <f>IF(Infos!$C$11="ABS","ABS",IFERROR(AVERAGE(F28:I28),""))</f>
        <v/>
      </c>
      <c r="K28" s="272"/>
      <c r="L28" s="271"/>
      <c r="M28" s="271"/>
      <c r="N28" s="271"/>
      <c r="O28" s="195" t="str">
        <f>IF(Infos!$C$12="ABS","ABS",IFERROR(AVERAGE(K28:N28),""))</f>
        <v/>
      </c>
      <c r="P28" s="272"/>
      <c r="Q28" s="271"/>
      <c r="R28" s="271"/>
      <c r="S28" s="273"/>
      <c r="T28" s="234" t="str">
        <f>IF(Infos!$C$13="ABS","ABS",IFERROR(AVERAGE(P28:S28),""))</f>
        <v/>
      </c>
      <c r="U28" s="272"/>
      <c r="V28" s="271"/>
      <c r="W28" s="271"/>
      <c r="X28" s="273"/>
      <c r="Y28" s="234" t="str">
        <f>IF(Infos!$C$14="ABS","ABS",IFERROR(AVERAGE(U28:X28),""))</f>
        <v/>
      </c>
      <c r="Z28" s="272"/>
      <c r="AA28" s="271"/>
      <c r="AB28" s="271"/>
      <c r="AC28" s="273"/>
      <c r="AD28" s="234" t="str">
        <f>IF(Infos!$C$15="ABS","ABS",IFERROR(AVERAGE(Z28:AC28),""))</f>
        <v/>
      </c>
      <c r="AE28" s="272"/>
      <c r="AF28" s="271"/>
      <c r="AG28" s="271"/>
      <c r="AH28" s="273"/>
      <c r="AI28" s="234" t="str">
        <f>IF(Infos!$C$16="ABS","ABS",IFERROR(AVERAGE(AE28:AH28),""))</f>
        <v/>
      </c>
      <c r="AJ28" s="48"/>
      <c r="AK28" s="48"/>
      <c r="AL28" s="48"/>
      <c r="AM28" s="48"/>
    </row>
    <row r="29" spans="1:39" ht="20.25" customHeight="1" x14ac:dyDescent="0.2">
      <c r="A29" s="360"/>
      <c r="B29" s="160" t="s">
        <v>41</v>
      </c>
      <c r="C29" s="163">
        <f>' Sujet '!C29</f>
        <v>0</v>
      </c>
      <c r="D29" s="166">
        <f>' Sujet '!D29</f>
        <v>0</v>
      </c>
      <c r="E29" s="223" t="str">
        <f>' Sujet '!E29</f>
        <v/>
      </c>
      <c r="F29" s="270"/>
      <c r="G29" s="271"/>
      <c r="H29" s="271"/>
      <c r="I29" s="271"/>
      <c r="J29" s="195" t="str">
        <f>IF(Infos!$C$11="ABS","ABS",IFERROR(AVERAGE(F29:I29),""))</f>
        <v/>
      </c>
      <c r="K29" s="272"/>
      <c r="L29" s="271"/>
      <c r="M29" s="271"/>
      <c r="N29" s="271"/>
      <c r="O29" s="195" t="str">
        <f>IF(Infos!$C$12="ABS","ABS",IFERROR(AVERAGE(K29:N29),""))</f>
        <v/>
      </c>
      <c r="P29" s="272"/>
      <c r="Q29" s="271"/>
      <c r="R29" s="271"/>
      <c r="S29" s="273"/>
      <c r="T29" s="234" t="str">
        <f>IF(Infos!$C$13="ABS","ABS",IFERROR(AVERAGE(P29:S29),""))</f>
        <v/>
      </c>
      <c r="U29" s="272"/>
      <c r="V29" s="271"/>
      <c r="W29" s="271"/>
      <c r="X29" s="273"/>
      <c r="Y29" s="234" t="str">
        <f>IF(Infos!$C$14="ABS","ABS",IFERROR(AVERAGE(U29:X29),""))</f>
        <v/>
      </c>
      <c r="Z29" s="272"/>
      <c r="AA29" s="271"/>
      <c r="AB29" s="271"/>
      <c r="AC29" s="273"/>
      <c r="AD29" s="234" t="str">
        <f>IF(Infos!$C$15="ABS","ABS",IFERROR(AVERAGE(Z29:AC29),""))</f>
        <v/>
      </c>
      <c r="AE29" s="272"/>
      <c r="AF29" s="271"/>
      <c r="AG29" s="271"/>
      <c r="AH29" s="273"/>
      <c r="AI29" s="234" t="str">
        <f>IF(Infos!$C$16="ABS","ABS",IFERROR(AVERAGE(AE29:AH29),""))</f>
        <v/>
      </c>
      <c r="AJ29" s="48"/>
      <c r="AK29" s="48"/>
      <c r="AL29" s="48"/>
      <c r="AM29" s="48"/>
    </row>
    <row r="30" spans="1:39" ht="18.75" customHeight="1" thickBot="1" x14ac:dyDescent="0.25">
      <c r="A30" s="262" t="str">
        <f>' Sujet '!A30</f>
        <v>eee</v>
      </c>
      <c r="B30" s="161" t="s">
        <v>41</v>
      </c>
      <c r="C30" s="164">
        <f>' Sujet '!C30</f>
        <v>0</v>
      </c>
      <c r="D30" s="167">
        <f>' Sujet '!D30</f>
        <v>0</v>
      </c>
      <c r="E30" s="224" t="str">
        <f>' Sujet '!E30</f>
        <v/>
      </c>
      <c r="F30" s="279"/>
      <c r="G30" s="280"/>
      <c r="H30" s="280"/>
      <c r="I30" s="280"/>
      <c r="J30" s="128" t="str">
        <f>IF(Infos!$C$11="ABS","ABS",IFERROR(AVERAGE(F30:I30),""))</f>
        <v/>
      </c>
      <c r="K30" s="281"/>
      <c r="L30" s="280"/>
      <c r="M30" s="280"/>
      <c r="N30" s="280"/>
      <c r="O30" s="128" t="str">
        <f>IF(Infos!$C$12="ABS","ABS",IFERROR(AVERAGE(K30:N30),""))</f>
        <v/>
      </c>
      <c r="P30" s="281"/>
      <c r="Q30" s="280"/>
      <c r="R30" s="280"/>
      <c r="S30" s="282"/>
      <c r="T30" s="235" t="str">
        <f>IF(Infos!$C$13="ABS","ABS",IFERROR(AVERAGE(P30:S30),""))</f>
        <v/>
      </c>
      <c r="U30" s="281"/>
      <c r="V30" s="280"/>
      <c r="W30" s="280"/>
      <c r="X30" s="282"/>
      <c r="Y30" s="235" t="str">
        <f>IF(Infos!$C$14="ABS","ABS",IFERROR(AVERAGE(U30:X30),""))</f>
        <v/>
      </c>
      <c r="Z30" s="281"/>
      <c r="AA30" s="280"/>
      <c r="AB30" s="280"/>
      <c r="AC30" s="282"/>
      <c r="AD30" s="235" t="str">
        <f>IF(Infos!$C$15="ABS","ABS",IFERROR(AVERAGE(Z30:AC30),""))</f>
        <v/>
      </c>
      <c r="AE30" s="281"/>
      <c r="AF30" s="280"/>
      <c r="AG30" s="280"/>
      <c r="AH30" s="282"/>
      <c r="AI30" s="235" t="str">
        <f>IF(Infos!$C$16="ABS","ABS",IFERROR(AVERAGE(AE30:AH30),""))</f>
        <v/>
      </c>
      <c r="AJ30" s="48"/>
      <c r="AK30" s="48"/>
      <c r="AL30" s="48"/>
      <c r="AM30" s="48"/>
    </row>
    <row r="31" spans="1:39" ht="18.75" customHeight="1" thickBot="1" x14ac:dyDescent="0.25">
      <c r="A31" s="146" t="s">
        <v>5</v>
      </c>
      <c r="B31" s="144" t="s">
        <v>41</v>
      </c>
      <c r="C31" s="193">
        <f>' Sujet '!C31</f>
        <v>0</v>
      </c>
      <c r="D31" s="194">
        <f>' Sujet '!D31</f>
        <v>0</v>
      </c>
      <c r="E31" s="230" t="str">
        <f>' Sujet '!E31</f>
        <v/>
      </c>
      <c r="F31" s="284"/>
      <c r="G31" s="285"/>
      <c r="H31" s="285"/>
      <c r="I31" s="285"/>
      <c r="J31" s="286" t="str">
        <f>IF(Infos!$C$11="ABS","ABS",IFERROR(AVERAGE(F31:I31),""))</f>
        <v/>
      </c>
      <c r="K31" s="287"/>
      <c r="L31" s="285"/>
      <c r="M31" s="285"/>
      <c r="N31" s="285"/>
      <c r="O31" s="286" t="str">
        <f>IF(Infos!$C$12="ABS","ABS",IFERROR(AVERAGE(K31:N31),""))</f>
        <v/>
      </c>
      <c r="P31" s="287"/>
      <c r="Q31" s="285"/>
      <c r="R31" s="285"/>
      <c r="S31" s="285"/>
      <c r="T31" s="127" t="str">
        <f>IF(Infos!$C$13="ABS","ABS",IFERROR(AVERAGE(P31:S31),""))</f>
        <v/>
      </c>
      <c r="U31" s="287"/>
      <c r="V31" s="285"/>
      <c r="W31" s="285"/>
      <c r="X31" s="285"/>
      <c r="Y31" s="127" t="str">
        <f>IF(Infos!$C$14="ABS","ABS",IFERROR(AVERAGE(U31:X31),""))</f>
        <v/>
      </c>
      <c r="Z31" s="287"/>
      <c r="AA31" s="285"/>
      <c r="AB31" s="285"/>
      <c r="AC31" s="288"/>
      <c r="AD31" s="236" t="str">
        <f>IF(Infos!$C$15="ABS","ABS",IFERROR(AVERAGE(Z31:AC31),""))</f>
        <v/>
      </c>
      <c r="AE31" s="287"/>
      <c r="AF31" s="285"/>
      <c r="AG31" s="285"/>
      <c r="AH31" s="288"/>
      <c r="AI31" s="236" t="str">
        <f>IF(Infos!$C$16="ABS","ABS",IFERROR(AVERAGE(AE31:AH31),""))</f>
        <v/>
      </c>
      <c r="AJ31" s="48"/>
      <c r="AK31" s="48"/>
      <c r="AL31" s="48"/>
      <c r="AM31" s="48"/>
    </row>
    <row r="32" spans="1:39" ht="18.75" customHeight="1" x14ac:dyDescent="0.2">
      <c r="A32" s="352" t="s">
        <v>2</v>
      </c>
      <c r="B32" s="158" t="s">
        <v>41</v>
      </c>
      <c r="C32" s="191" t="str">
        <f>' Sujet '!C32</f>
        <v>Remise en état du poste de travail</v>
      </c>
      <c r="D32" s="192">
        <f>' Sujet '!D32</f>
        <v>0</v>
      </c>
      <c r="E32" s="229" t="str">
        <f>' Sujet '!E32</f>
        <v/>
      </c>
      <c r="F32" s="274"/>
      <c r="G32" s="275"/>
      <c r="H32" s="275"/>
      <c r="I32" s="275"/>
      <c r="J32" s="276" t="str">
        <f>IF(Infos!$C$11="ABS","ABS",IFERROR(AVERAGE(F32:I32),""))</f>
        <v/>
      </c>
      <c r="K32" s="277"/>
      <c r="L32" s="275"/>
      <c r="M32" s="275"/>
      <c r="N32" s="275"/>
      <c r="O32" s="276" t="str">
        <f>IF(Infos!$C$12="ABS","ABS",IFERROR(AVERAGE(K32:N32),""))</f>
        <v/>
      </c>
      <c r="P32" s="277"/>
      <c r="Q32" s="275"/>
      <c r="R32" s="275"/>
      <c r="S32" s="278"/>
      <c r="T32" s="233" t="str">
        <f>IF(Infos!$C$13="ABS","ABS",IFERROR(AVERAGE(P32:S32),""))</f>
        <v/>
      </c>
      <c r="U32" s="277"/>
      <c r="V32" s="275"/>
      <c r="W32" s="275"/>
      <c r="X32" s="278"/>
      <c r="Y32" s="233" t="str">
        <f>IF(Infos!$C$14="ABS","ABS",IFERROR(AVERAGE(U32:X32),""))</f>
        <v/>
      </c>
      <c r="Z32" s="277"/>
      <c r="AA32" s="275"/>
      <c r="AB32" s="275"/>
      <c r="AC32" s="278"/>
      <c r="AD32" s="233" t="str">
        <f>IF(Infos!$C$15="ABS","ABS",IFERROR(AVERAGE(Z32:AC32),""))</f>
        <v/>
      </c>
      <c r="AE32" s="277"/>
      <c r="AF32" s="275"/>
      <c r="AG32" s="275"/>
      <c r="AH32" s="278"/>
      <c r="AI32" s="233" t="str">
        <f>IF(Infos!$C$16="ABS","ABS",IFERROR(AVERAGE(AE32:AH32),""))</f>
        <v/>
      </c>
      <c r="AJ32" s="48"/>
      <c r="AK32" s="48"/>
      <c r="AL32" s="48"/>
      <c r="AM32" s="48"/>
    </row>
    <row r="33" spans="1:39" ht="19.5" customHeight="1" thickBot="1" x14ac:dyDescent="0.25">
      <c r="A33" s="307"/>
      <c r="B33" s="117" t="s">
        <v>41</v>
      </c>
      <c r="C33" s="164" t="str">
        <f>' Sujet '!C33</f>
        <v>Respect des règles d'hygiène</v>
      </c>
      <c r="D33" s="167">
        <f>' Sujet '!D33</f>
        <v>0</v>
      </c>
      <c r="E33" s="224" t="str">
        <f>' Sujet '!E33</f>
        <v/>
      </c>
      <c r="F33" s="279"/>
      <c r="G33" s="280"/>
      <c r="H33" s="280"/>
      <c r="I33" s="280"/>
      <c r="J33" s="128" t="str">
        <f>IF(Infos!$C$11="ABS","ABS",IFERROR(AVERAGE(F33:I33),""))</f>
        <v/>
      </c>
      <c r="K33" s="281"/>
      <c r="L33" s="280"/>
      <c r="M33" s="280"/>
      <c r="N33" s="280"/>
      <c r="O33" s="128" t="str">
        <f>IF(Infos!$C$12="ABS","ABS",IFERROR(AVERAGE(K33:N33),""))</f>
        <v/>
      </c>
      <c r="P33" s="281"/>
      <c r="Q33" s="280"/>
      <c r="R33" s="280"/>
      <c r="S33" s="282"/>
      <c r="T33" s="235" t="str">
        <f>IF(Infos!$C$13="ABS","ABS",IFERROR(AVERAGE(P33:S33),""))</f>
        <v/>
      </c>
      <c r="U33" s="281"/>
      <c r="V33" s="280"/>
      <c r="W33" s="280"/>
      <c r="X33" s="282"/>
      <c r="Y33" s="235" t="str">
        <f>IF(Infos!$C$14="ABS","ABS",IFERROR(AVERAGE(U33:X33),""))</f>
        <v/>
      </c>
      <c r="Z33" s="281"/>
      <c r="AA33" s="280"/>
      <c r="AB33" s="280"/>
      <c r="AC33" s="282"/>
      <c r="AD33" s="235" t="str">
        <f>IF(Infos!$C$15="ABS","ABS",IFERROR(AVERAGE(Z33:AC33),""))</f>
        <v/>
      </c>
      <c r="AE33" s="281"/>
      <c r="AF33" s="280"/>
      <c r="AG33" s="280"/>
      <c r="AH33" s="282"/>
      <c r="AI33" s="235" t="str">
        <f>IF(Infos!$C$16="ABS","ABS",IFERROR(AVERAGE(AE33:AH33),""))</f>
        <v/>
      </c>
      <c r="AJ33" s="48"/>
      <c r="AK33" s="48"/>
      <c r="AL33" s="48"/>
      <c r="AM33" s="48"/>
    </row>
    <row r="34" spans="1:39" ht="15.75" customHeight="1" x14ac:dyDescent="0.2">
      <c r="A34" s="308" t="s">
        <v>4</v>
      </c>
      <c r="B34" s="308"/>
      <c r="C34" s="309"/>
      <c r="D34" s="97">
        <f>SUM(D19:D33)</f>
        <v>0</v>
      </c>
      <c r="E34" s="225" t="s">
        <v>9</v>
      </c>
      <c r="F34" s="283"/>
      <c r="G34" s="283"/>
      <c r="H34" s="283"/>
      <c r="I34" s="283"/>
      <c r="J34" s="100">
        <f>IF(Infos!$C$11="ABS","ABS",SUM(J19:J33))</f>
        <v>0</v>
      </c>
      <c r="K34" s="283"/>
      <c r="L34" s="283"/>
      <c r="M34" s="283"/>
      <c r="N34" s="283"/>
      <c r="O34" s="100">
        <f>IF(Infos!$C$12="ABS","ABS",SUM(O19:O33))</f>
        <v>0</v>
      </c>
      <c r="P34" s="283"/>
      <c r="Q34" s="283"/>
      <c r="R34" s="283"/>
      <c r="S34" s="283"/>
      <c r="T34" s="100">
        <f>IF(Infos!$C$13="ABS","ABS",SUM(T19:T33))</f>
        <v>0</v>
      </c>
      <c r="U34" s="283"/>
      <c r="V34" s="283"/>
      <c r="W34" s="283"/>
      <c r="X34" s="283"/>
      <c r="Y34" s="100">
        <f>IF(Infos!$C$14="ABS","ABS",SUM(Y19:Y33))</f>
        <v>0</v>
      </c>
      <c r="Z34" s="283"/>
      <c r="AA34" s="283"/>
      <c r="AB34" s="283"/>
      <c r="AC34" s="283"/>
      <c r="AD34" s="100">
        <f>IF(Infos!$C$15="ABS","ABS",SUM(AD19:AD33))</f>
        <v>0</v>
      </c>
      <c r="AE34" s="283"/>
      <c r="AF34" s="283"/>
      <c r="AG34" s="283"/>
      <c r="AH34" s="283"/>
      <c r="AI34" s="100">
        <f>IF(Infos!$C$16="ABS","ABS",SUM(AI19:AI33))</f>
        <v>0</v>
      </c>
      <c r="AJ34" s="50"/>
      <c r="AK34" s="50"/>
      <c r="AL34" s="50"/>
      <c r="AM34" s="50"/>
    </row>
    <row r="35" spans="1:39" ht="20.100000000000001" customHeight="1" thickBot="1" x14ac:dyDescent="0.25">
      <c r="A35" s="350" t="s">
        <v>45</v>
      </c>
      <c r="B35" s="350"/>
      <c r="C35" s="351"/>
      <c r="D35" s="324" t="s">
        <v>39</v>
      </c>
      <c r="E35" s="348"/>
      <c r="F35" s="103"/>
      <c r="G35" s="103"/>
      <c r="H35" s="103"/>
      <c r="I35" s="103"/>
      <c r="J35" s="51"/>
      <c r="K35" s="103"/>
      <c r="L35" s="103"/>
      <c r="M35" s="103"/>
      <c r="N35" s="103"/>
      <c r="O35" s="51"/>
      <c r="P35" s="103"/>
      <c r="Q35" s="103"/>
      <c r="R35" s="103"/>
      <c r="S35" s="103"/>
      <c r="T35" s="51"/>
      <c r="U35" s="103"/>
      <c r="V35" s="103"/>
      <c r="W35" s="103"/>
      <c r="X35" s="103"/>
      <c r="Y35" s="51"/>
      <c r="Z35" s="103"/>
      <c r="AA35" s="103"/>
      <c r="AB35" s="103"/>
      <c r="AC35" s="103"/>
      <c r="AD35" s="51"/>
      <c r="AE35" s="103"/>
      <c r="AF35" s="103"/>
      <c r="AG35" s="103"/>
      <c r="AH35" s="103"/>
      <c r="AI35" s="51"/>
      <c r="AJ35" s="50"/>
      <c r="AK35" s="50"/>
      <c r="AL35" s="50"/>
      <c r="AM35" s="50"/>
    </row>
    <row r="36" spans="1:39" ht="19.5" customHeight="1" x14ac:dyDescent="0.2">
      <c r="A36" s="353" t="str">
        <f>' Sujet '!A36:A40</f>
        <v>fff</v>
      </c>
      <c r="B36" s="113" t="s">
        <v>41</v>
      </c>
      <c r="C36" s="168">
        <f>' Sujet '!C36</f>
        <v>0</v>
      </c>
      <c r="D36" s="165">
        <f>' Sujet '!D36</f>
        <v>0</v>
      </c>
      <c r="E36" s="222" t="str">
        <f>' Sujet '!E36</f>
        <v/>
      </c>
      <c r="F36" s="266"/>
      <c r="G36" s="267"/>
      <c r="H36" s="267"/>
      <c r="I36" s="267"/>
      <c r="J36" s="127" t="str">
        <f>IF(Infos!$C$11="ABS","ABS",IFERROR(AVERAGE(F36:I36),""))</f>
        <v/>
      </c>
      <c r="K36" s="268"/>
      <c r="L36" s="267"/>
      <c r="M36" s="267"/>
      <c r="N36" s="267"/>
      <c r="O36" s="127" t="str">
        <f>IF(Infos!$C$12="ABS","ABS",IFERROR(AVERAGE(K36:N36),""))</f>
        <v/>
      </c>
      <c r="P36" s="268"/>
      <c r="Q36" s="267"/>
      <c r="R36" s="267"/>
      <c r="S36" s="269"/>
      <c r="T36" s="233" t="str">
        <f>IF(Infos!$C$13="ABS","ABS",IFERROR(AVERAGE(P36:S36),""))</f>
        <v/>
      </c>
      <c r="U36" s="268"/>
      <c r="V36" s="267"/>
      <c r="W36" s="267"/>
      <c r="X36" s="269"/>
      <c r="Y36" s="233" t="str">
        <f>IF(Infos!$C$14="ABS","ABS",IFERROR(AVERAGE(U36:X36),""))</f>
        <v/>
      </c>
      <c r="Z36" s="268"/>
      <c r="AA36" s="267"/>
      <c r="AB36" s="267"/>
      <c r="AC36" s="269"/>
      <c r="AD36" s="233" t="str">
        <f>IF(Infos!$C$15="ABS","ABS",IFERROR(AVERAGE(Z36:AC36),""))</f>
        <v/>
      </c>
      <c r="AE36" s="268"/>
      <c r="AF36" s="267"/>
      <c r="AG36" s="267"/>
      <c r="AH36" s="269"/>
      <c r="AI36" s="233" t="str">
        <f>IF(Infos!$C$16="ABS","ABS",IFERROR(AVERAGE(AE36:AH36),""))</f>
        <v/>
      </c>
      <c r="AJ36" s="48"/>
      <c r="AK36" s="48"/>
      <c r="AL36" s="48"/>
      <c r="AM36" s="48"/>
    </row>
    <row r="37" spans="1:39" ht="18" customHeight="1" x14ac:dyDescent="0.2">
      <c r="A37" s="354"/>
      <c r="B37" s="115" t="s">
        <v>41</v>
      </c>
      <c r="C37" s="169">
        <f>' Sujet '!C37</f>
        <v>0</v>
      </c>
      <c r="D37" s="166">
        <f>' Sujet '!D37</f>
        <v>0</v>
      </c>
      <c r="E37" s="223" t="str">
        <f>' Sujet '!E37</f>
        <v/>
      </c>
      <c r="F37" s="270"/>
      <c r="G37" s="271"/>
      <c r="H37" s="271"/>
      <c r="I37" s="271"/>
      <c r="J37" s="195" t="str">
        <f>IF(Infos!$C$11="ABS","ABS",IFERROR(AVERAGE(F37:I37),""))</f>
        <v/>
      </c>
      <c r="K37" s="272"/>
      <c r="L37" s="271"/>
      <c r="M37" s="271"/>
      <c r="N37" s="271"/>
      <c r="O37" s="195" t="str">
        <f>IF(Infos!$C$12="ABS","ABS",IFERROR(AVERAGE(K37:N37),""))</f>
        <v/>
      </c>
      <c r="P37" s="272"/>
      <c r="Q37" s="271"/>
      <c r="R37" s="271"/>
      <c r="S37" s="273"/>
      <c r="T37" s="234" t="str">
        <f>IF(Infos!$C$13="ABS","ABS",IFERROR(AVERAGE(P37:S37),""))</f>
        <v/>
      </c>
      <c r="U37" s="272"/>
      <c r="V37" s="271"/>
      <c r="W37" s="271"/>
      <c r="X37" s="273"/>
      <c r="Y37" s="234" t="str">
        <f>IF(Infos!$C$14="ABS","ABS",IFERROR(AVERAGE(U37:X37),""))</f>
        <v/>
      </c>
      <c r="Z37" s="272"/>
      <c r="AA37" s="271"/>
      <c r="AB37" s="271"/>
      <c r="AC37" s="273"/>
      <c r="AD37" s="234" t="str">
        <f>IF(Infos!$C$15="ABS","ABS",IFERROR(AVERAGE(Z37:AC37),""))</f>
        <v/>
      </c>
      <c r="AE37" s="272"/>
      <c r="AF37" s="271"/>
      <c r="AG37" s="271"/>
      <c r="AH37" s="273"/>
      <c r="AI37" s="234" t="str">
        <f>IF(Infos!$C$16="ABS","ABS",IFERROR(AVERAGE(AE37:AH37),""))</f>
        <v/>
      </c>
      <c r="AJ37" s="48"/>
      <c r="AK37" s="48"/>
      <c r="AL37" s="48"/>
      <c r="AM37" s="48"/>
    </row>
    <row r="38" spans="1:39" ht="18" customHeight="1" x14ac:dyDescent="0.2">
      <c r="A38" s="354"/>
      <c r="B38" s="115" t="s">
        <v>41</v>
      </c>
      <c r="C38" s="169">
        <f>' Sujet '!C38</f>
        <v>0</v>
      </c>
      <c r="D38" s="166">
        <f>' Sujet '!D38</f>
        <v>0</v>
      </c>
      <c r="E38" s="223" t="str">
        <f>' Sujet '!E38</f>
        <v/>
      </c>
      <c r="F38" s="270"/>
      <c r="G38" s="271"/>
      <c r="H38" s="271"/>
      <c r="I38" s="271"/>
      <c r="J38" s="195" t="str">
        <f>IF(Infos!$C$11="ABS","ABS",IFERROR(AVERAGE(F38:I38),""))</f>
        <v/>
      </c>
      <c r="K38" s="272"/>
      <c r="L38" s="271"/>
      <c r="M38" s="271"/>
      <c r="N38" s="271"/>
      <c r="O38" s="195" t="str">
        <f>IF(Infos!$C$12="ABS","ABS",IFERROR(AVERAGE(K38:N38),""))</f>
        <v/>
      </c>
      <c r="P38" s="272"/>
      <c r="Q38" s="271"/>
      <c r="R38" s="271"/>
      <c r="S38" s="273"/>
      <c r="T38" s="234" t="str">
        <f>IF(Infos!$C$13="ABS","ABS",IFERROR(AVERAGE(P38:S38),""))</f>
        <v/>
      </c>
      <c r="U38" s="272"/>
      <c r="V38" s="271"/>
      <c r="W38" s="271"/>
      <c r="X38" s="273"/>
      <c r="Y38" s="234" t="str">
        <f>IF(Infos!$C$14="ABS","ABS",IFERROR(AVERAGE(U38:X38),""))</f>
        <v/>
      </c>
      <c r="Z38" s="272"/>
      <c r="AA38" s="271"/>
      <c r="AB38" s="271"/>
      <c r="AC38" s="273"/>
      <c r="AD38" s="234" t="str">
        <f>IF(Infos!$C$15="ABS","ABS",IFERROR(AVERAGE(Z38:AC38),""))</f>
        <v/>
      </c>
      <c r="AE38" s="272"/>
      <c r="AF38" s="271"/>
      <c r="AG38" s="271"/>
      <c r="AH38" s="273"/>
      <c r="AI38" s="234" t="str">
        <f>IF(Infos!$C$16="ABS","ABS",IFERROR(AVERAGE(AE38:AH38),""))</f>
        <v/>
      </c>
      <c r="AJ38" s="48"/>
      <c r="AK38" s="48"/>
      <c r="AL38" s="48"/>
      <c r="AM38" s="48"/>
    </row>
    <row r="39" spans="1:39" ht="17.25" customHeight="1" x14ac:dyDescent="0.2">
      <c r="A39" s="354"/>
      <c r="B39" s="115" t="s">
        <v>41</v>
      </c>
      <c r="C39" s="169">
        <f>' Sujet '!C39</f>
        <v>0</v>
      </c>
      <c r="D39" s="166">
        <f>' Sujet '!D39</f>
        <v>0</v>
      </c>
      <c r="E39" s="223" t="str">
        <f>' Sujet '!E39</f>
        <v/>
      </c>
      <c r="F39" s="270"/>
      <c r="G39" s="271"/>
      <c r="H39" s="271"/>
      <c r="I39" s="271"/>
      <c r="J39" s="195" t="str">
        <f>IF(Infos!$C$11="ABS","ABS",IFERROR(AVERAGE(F39:I39),""))</f>
        <v/>
      </c>
      <c r="K39" s="272"/>
      <c r="L39" s="271"/>
      <c r="M39" s="271"/>
      <c r="N39" s="271"/>
      <c r="O39" s="195" t="str">
        <f>IF(Infos!$C$12="ABS","ABS",IFERROR(AVERAGE(K39:N39),""))</f>
        <v/>
      </c>
      <c r="P39" s="272"/>
      <c r="Q39" s="271"/>
      <c r="R39" s="271"/>
      <c r="S39" s="273"/>
      <c r="T39" s="234" t="str">
        <f>IF(Infos!$C$13="ABS","ABS",IFERROR(AVERAGE(P39:S39),""))</f>
        <v/>
      </c>
      <c r="U39" s="272"/>
      <c r="V39" s="271"/>
      <c r="W39" s="271"/>
      <c r="X39" s="273"/>
      <c r="Y39" s="234" t="str">
        <f>IF(Infos!$C$14="ABS","ABS",IFERROR(AVERAGE(U39:X39),""))</f>
        <v/>
      </c>
      <c r="Z39" s="272"/>
      <c r="AA39" s="271"/>
      <c r="AB39" s="271"/>
      <c r="AC39" s="273"/>
      <c r="AD39" s="234" t="str">
        <f>IF(Infos!$C$15="ABS","ABS",IFERROR(AVERAGE(Z39:AC39),""))</f>
        <v/>
      </c>
      <c r="AE39" s="272"/>
      <c r="AF39" s="271"/>
      <c r="AG39" s="271"/>
      <c r="AH39" s="273"/>
      <c r="AI39" s="234" t="str">
        <f>IF(Infos!$C$16="ABS","ABS",IFERROR(AVERAGE(AE39:AH39),""))</f>
        <v/>
      </c>
      <c r="AJ39" s="48"/>
      <c r="AK39" s="48"/>
      <c r="AL39" s="48"/>
      <c r="AM39" s="48"/>
    </row>
    <row r="40" spans="1:39" ht="17.25" customHeight="1" thickBot="1" x14ac:dyDescent="0.25">
      <c r="A40" s="355"/>
      <c r="B40" s="117" t="s">
        <v>41</v>
      </c>
      <c r="C40" s="170">
        <f>' Sujet '!C40</f>
        <v>0</v>
      </c>
      <c r="D40" s="167">
        <f>' Sujet '!D40</f>
        <v>0</v>
      </c>
      <c r="E40" s="224" t="str">
        <f>' Sujet '!E40</f>
        <v/>
      </c>
      <c r="F40" s="279"/>
      <c r="G40" s="280"/>
      <c r="H40" s="280"/>
      <c r="I40" s="280"/>
      <c r="J40" s="128" t="str">
        <f>IF(Infos!$C$11="ABS","ABS",IFERROR(AVERAGE(F40:I40),""))</f>
        <v/>
      </c>
      <c r="K40" s="281"/>
      <c r="L40" s="280"/>
      <c r="M40" s="280"/>
      <c r="N40" s="280"/>
      <c r="O40" s="128" t="str">
        <f>IF(Infos!$C$12="ABS","ABS",IFERROR(AVERAGE(K40:N40),""))</f>
        <v/>
      </c>
      <c r="P40" s="281"/>
      <c r="Q40" s="280"/>
      <c r="R40" s="280"/>
      <c r="S40" s="282"/>
      <c r="T40" s="235" t="str">
        <f>IF(Infos!$C$13="ABS","ABS",IFERROR(AVERAGE(P40:S40),""))</f>
        <v/>
      </c>
      <c r="U40" s="281"/>
      <c r="V40" s="280"/>
      <c r="W40" s="280"/>
      <c r="X40" s="282"/>
      <c r="Y40" s="235" t="str">
        <f>IF(Infos!$C$14="ABS","ABS",IFERROR(AVERAGE(U40:X40),""))</f>
        <v/>
      </c>
      <c r="Z40" s="281"/>
      <c r="AA40" s="280"/>
      <c r="AB40" s="280"/>
      <c r="AC40" s="282"/>
      <c r="AD40" s="235" t="str">
        <f>IF(Infos!$C$15="ABS","ABS",IFERROR(AVERAGE(Z40:AC40),""))</f>
        <v/>
      </c>
      <c r="AE40" s="281"/>
      <c r="AF40" s="280"/>
      <c r="AG40" s="280"/>
      <c r="AH40" s="282"/>
      <c r="AI40" s="235" t="str">
        <f>IF(Infos!$C$16="ABS","ABS",IFERROR(AVERAGE(AE40:AH40),""))</f>
        <v/>
      </c>
      <c r="AJ40" s="48"/>
      <c r="AK40" s="48"/>
      <c r="AL40" s="48"/>
      <c r="AM40" s="48"/>
    </row>
    <row r="41" spans="1:39" ht="18" customHeight="1" x14ac:dyDescent="0.2">
      <c r="A41" s="356" t="str">
        <f>' Sujet '!A41:A45</f>
        <v>ggg</v>
      </c>
      <c r="B41" s="113" t="s">
        <v>41</v>
      </c>
      <c r="C41" s="168">
        <f>' Sujet '!C41</f>
        <v>0</v>
      </c>
      <c r="D41" s="165">
        <f>' Sujet '!D41</f>
        <v>0</v>
      </c>
      <c r="E41" s="222" t="str">
        <f>' Sujet '!E41</f>
        <v/>
      </c>
      <c r="F41" s="266"/>
      <c r="G41" s="267"/>
      <c r="H41" s="267"/>
      <c r="I41" s="267"/>
      <c r="J41" s="127" t="str">
        <f>IF(Infos!$C$11="ABS","ABS",IFERROR(AVERAGE(F41:I41),""))</f>
        <v/>
      </c>
      <c r="K41" s="268"/>
      <c r="L41" s="267"/>
      <c r="M41" s="267"/>
      <c r="N41" s="267"/>
      <c r="O41" s="127" t="str">
        <f>IF(Infos!$C$12="ABS","ABS",IFERROR(AVERAGE(K41:N41),""))</f>
        <v/>
      </c>
      <c r="P41" s="268"/>
      <c r="Q41" s="267"/>
      <c r="R41" s="267"/>
      <c r="S41" s="269"/>
      <c r="T41" s="233" t="str">
        <f>IF(Infos!$C$13="ABS","ABS",IFERROR(AVERAGE(P41:S41),""))</f>
        <v/>
      </c>
      <c r="U41" s="268"/>
      <c r="V41" s="267"/>
      <c r="W41" s="267"/>
      <c r="X41" s="269"/>
      <c r="Y41" s="233" t="str">
        <f>IF(Infos!$C$14="ABS","ABS",IFERROR(AVERAGE(U41:X41),""))</f>
        <v/>
      </c>
      <c r="Z41" s="268"/>
      <c r="AA41" s="267"/>
      <c r="AB41" s="267"/>
      <c r="AC41" s="269"/>
      <c r="AD41" s="233" t="str">
        <f>IF(Infos!$C$15="ABS","ABS",IFERROR(AVERAGE(Z41:AC41),""))</f>
        <v/>
      </c>
      <c r="AE41" s="268"/>
      <c r="AF41" s="267"/>
      <c r="AG41" s="267"/>
      <c r="AH41" s="269"/>
      <c r="AI41" s="233" t="str">
        <f>IF(Infos!$C$16="ABS","ABS",IFERROR(AVERAGE(AE41:AH41),""))</f>
        <v/>
      </c>
      <c r="AJ41" s="48"/>
      <c r="AK41" s="48"/>
      <c r="AL41" s="48"/>
      <c r="AM41" s="48"/>
    </row>
    <row r="42" spans="1:39" ht="17.25" customHeight="1" x14ac:dyDescent="0.2">
      <c r="A42" s="357"/>
      <c r="B42" s="115" t="s">
        <v>41</v>
      </c>
      <c r="C42" s="169">
        <f>' Sujet '!C42</f>
        <v>0</v>
      </c>
      <c r="D42" s="166">
        <f>' Sujet '!D42</f>
        <v>0</v>
      </c>
      <c r="E42" s="223" t="str">
        <f>' Sujet '!E42</f>
        <v/>
      </c>
      <c r="F42" s="270"/>
      <c r="G42" s="271"/>
      <c r="H42" s="271"/>
      <c r="I42" s="271"/>
      <c r="J42" s="195" t="str">
        <f>IF(Infos!$C$11="ABS","ABS",IFERROR(AVERAGE(F42:I42),""))</f>
        <v/>
      </c>
      <c r="K42" s="272"/>
      <c r="L42" s="271"/>
      <c r="M42" s="271"/>
      <c r="N42" s="271"/>
      <c r="O42" s="195" t="str">
        <f>IF(Infos!$C$12="ABS","ABS",IFERROR(AVERAGE(K42:N42),""))</f>
        <v/>
      </c>
      <c r="P42" s="272"/>
      <c r="Q42" s="271"/>
      <c r="R42" s="271"/>
      <c r="S42" s="273"/>
      <c r="T42" s="234" t="str">
        <f>IF(Infos!$C$13="ABS","ABS",IFERROR(AVERAGE(P42:S42),""))</f>
        <v/>
      </c>
      <c r="U42" s="272"/>
      <c r="V42" s="271"/>
      <c r="W42" s="271"/>
      <c r="X42" s="273"/>
      <c r="Y42" s="234" t="str">
        <f>IF(Infos!$C$14="ABS","ABS",IFERROR(AVERAGE(U42:X42),""))</f>
        <v/>
      </c>
      <c r="Z42" s="272"/>
      <c r="AA42" s="271"/>
      <c r="AB42" s="271"/>
      <c r="AC42" s="273"/>
      <c r="AD42" s="234" t="str">
        <f>IF(Infos!$C$15="ABS","ABS",IFERROR(AVERAGE(Z42:AC42),""))</f>
        <v/>
      </c>
      <c r="AE42" s="272"/>
      <c r="AF42" s="271"/>
      <c r="AG42" s="271"/>
      <c r="AH42" s="273"/>
      <c r="AI42" s="234" t="str">
        <f>IF(Infos!$C$16="ABS","ABS",IFERROR(AVERAGE(AE42:AH42),""))</f>
        <v/>
      </c>
      <c r="AJ42" s="48"/>
      <c r="AK42" s="48"/>
      <c r="AL42" s="48"/>
      <c r="AM42" s="48"/>
    </row>
    <row r="43" spans="1:39" ht="17.25" customHeight="1" x14ac:dyDescent="0.2">
      <c r="A43" s="357"/>
      <c r="B43" s="115" t="s">
        <v>41</v>
      </c>
      <c r="C43" s="169">
        <f>' Sujet '!C43</f>
        <v>0</v>
      </c>
      <c r="D43" s="166">
        <f>' Sujet '!D43</f>
        <v>0</v>
      </c>
      <c r="E43" s="223" t="str">
        <f>' Sujet '!E43</f>
        <v/>
      </c>
      <c r="F43" s="270"/>
      <c r="G43" s="271"/>
      <c r="H43" s="271"/>
      <c r="I43" s="271"/>
      <c r="J43" s="195" t="str">
        <f>IF(Infos!$C$11="ABS","ABS",IFERROR(AVERAGE(F43:I43),""))</f>
        <v/>
      </c>
      <c r="K43" s="272"/>
      <c r="L43" s="271"/>
      <c r="M43" s="271"/>
      <c r="N43" s="271"/>
      <c r="O43" s="195" t="str">
        <f>IF(Infos!$C$12="ABS","ABS",IFERROR(AVERAGE(K43:N43),""))</f>
        <v/>
      </c>
      <c r="P43" s="272"/>
      <c r="Q43" s="271"/>
      <c r="R43" s="271"/>
      <c r="S43" s="273"/>
      <c r="T43" s="234" t="str">
        <f>IF(Infos!$C$13="ABS","ABS",IFERROR(AVERAGE(P43:S43),""))</f>
        <v/>
      </c>
      <c r="U43" s="272"/>
      <c r="V43" s="271"/>
      <c r="W43" s="271"/>
      <c r="X43" s="273"/>
      <c r="Y43" s="234" t="str">
        <f>IF(Infos!$C$14="ABS","ABS",IFERROR(AVERAGE(U43:X43),""))</f>
        <v/>
      </c>
      <c r="Z43" s="272"/>
      <c r="AA43" s="271"/>
      <c r="AB43" s="271"/>
      <c r="AC43" s="273"/>
      <c r="AD43" s="234" t="str">
        <f>IF(Infos!$C$15="ABS","ABS",IFERROR(AVERAGE(Z43:AC43),""))</f>
        <v/>
      </c>
      <c r="AE43" s="272"/>
      <c r="AF43" s="271"/>
      <c r="AG43" s="271"/>
      <c r="AH43" s="273"/>
      <c r="AI43" s="234" t="str">
        <f>IF(Infos!$C$16="ABS","ABS",IFERROR(AVERAGE(AE43:AH43),""))</f>
        <v/>
      </c>
      <c r="AJ43" s="48"/>
      <c r="AK43" s="48"/>
      <c r="AL43" s="48"/>
      <c r="AM43" s="48"/>
    </row>
    <row r="44" spans="1:39" ht="19.5" customHeight="1" x14ac:dyDescent="0.2">
      <c r="A44" s="357"/>
      <c r="B44" s="115" t="s">
        <v>41</v>
      </c>
      <c r="C44" s="169">
        <f>' Sujet '!C44</f>
        <v>0</v>
      </c>
      <c r="D44" s="166">
        <f>' Sujet '!D44</f>
        <v>0</v>
      </c>
      <c r="E44" s="223" t="str">
        <f>' Sujet '!E44</f>
        <v/>
      </c>
      <c r="F44" s="270"/>
      <c r="G44" s="271"/>
      <c r="H44" s="271"/>
      <c r="I44" s="271"/>
      <c r="J44" s="195" t="str">
        <f>IF(Infos!$C$11="ABS","ABS",IFERROR(AVERAGE(F44:I44),""))</f>
        <v/>
      </c>
      <c r="K44" s="272"/>
      <c r="L44" s="271"/>
      <c r="M44" s="271"/>
      <c r="N44" s="271"/>
      <c r="O44" s="195" t="str">
        <f>IF(Infos!$C$12="ABS","ABS",IFERROR(AVERAGE(K44:N44),""))</f>
        <v/>
      </c>
      <c r="P44" s="272"/>
      <c r="Q44" s="271"/>
      <c r="R44" s="271"/>
      <c r="S44" s="273"/>
      <c r="T44" s="234" t="str">
        <f>IF(Infos!$C$13="ABS","ABS",IFERROR(AVERAGE(P44:S44),""))</f>
        <v/>
      </c>
      <c r="U44" s="272"/>
      <c r="V44" s="271"/>
      <c r="W44" s="271"/>
      <c r="X44" s="273"/>
      <c r="Y44" s="234" t="str">
        <f>IF(Infos!$C$14="ABS","ABS",IFERROR(AVERAGE(U44:X44),""))</f>
        <v/>
      </c>
      <c r="Z44" s="272"/>
      <c r="AA44" s="271"/>
      <c r="AB44" s="271"/>
      <c r="AC44" s="273"/>
      <c r="AD44" s="234" t="str">
        <f>IF(Infos!$C$15="ABS","ABS",IFERROR(AVERAGE(Z44:AC44),""))</f>
        <v/>
      </c>
      <c r="AE44" s="272"/>
      <c r="AF44" s="271"/>
      <c r="AG44" s="271"/>
      <c r="AH44" s="273"/>
      <c r="AI44" s="234" t="str">
        <f>IF(Infos!$C$16="ABS","ABS",IFERROR(AVERAGE(AE44:AH44),""))</f>
        <v/>
      </c>
      <c r="AJ44" s="48"/>
      <c r="AK44" s="48"/>
      <c r="AL44" s="48"/>
      <c r="AM44" s="48"/>
    </row>
    <row r="45" spans="1:39" ht="16.5" customHeight="1" thickBot="1" x14ac:dyDescent="0.25">
      <c r="A45" s="358"/>
      <c r="B45" s="117" t="s">
        <v>41</v>
      </c>
      <c r="C45" s="170">
        <f>' Sujet '!C45</f>
        <v>0</v>
      </c>
      <c r="D45" s="167">
        <f>' Sujet '!D45</f>
        <v>0</v>
      </c>
      <c r="E45" s="224" t="str">
        <f>' Sujet '!E45</f>
        <v/>
      </c>
      <c r="F45" s="279"/>
      <c r="G45" s="280"/>
      <c r="H45" s="280"/>
      <c r="I45" s="280"/>
      <c r="J45" s="128" t="str">
        <f>IF(Infos!$C$11="ABS","ABS",IFERROR(AVERAGE(F45:I45),""))</f>
        <v/>
      </c>
      <c r="K45" s="281"/>
      <c r="L45" s="280"/>
      <c r="M45" s="280"/>
      <c r="N45" s="280"/>
      <c r="O45" s="128" t="str">
        <f>IF(Infos!$C$12="ABS","ABS",IFERROR(AVERAGE(K45:N45),""))</f>
        <v/>
      </c>
      <c r="P45" s="281"/>
      <c r="Q45" s="280"/>
      <c r="R45" s="280"/>
      <c r="S45" s="282"/>
      <c r="T45" s="235" t="str">
        <f>IF(Infos!$C$13="ABS","ABS",IFERROR(AVERAGE(P45:S45),""))</f>
        <v/>
      </c>
      <c r="U45" s="281"/>
      <c r="V45" s="280"/>
      <c r="W45" s="280"/>
      <c r="X45" s="282"/>
      <c r="Y45" s="235" t="str">
        <f>IF(Infos!$C$14="ABS","ABS",IFERROR(AVERAGE(U45:X45),""))</f>
        <v/>
      </c>
      <c r="Z45" s="281"/>
      <c r="AA45" s="280"/>
      <c r="AB45" s="280"/>
      <c r="AC45" s="282"/>
      <c r="AD45" s="235" t="str">
        <f>IF(Infos!$C$15="ABS","ABS",IFERROR(AVERAGE(Z45:AC45),""))</f>
        <v/>
      </c>
      <c r="AE45" s="281"/>
      <c r="AF45" s="280"/>
      <c r="AG45" s="280"/>
      <c r="AH45" s="282"/>
      <c r="AI45" s="235" t="str">
        <f>IF(Infos!$C$16="ABS","ABS",IFERROR(AVERAGE(AE45:AH45),""))</f>
        <v/>
      </c>
      <c r="AJ45" s="48"/>
      <c r="AK45" s="48"/>
      <c r="AL45" s="48"/>
      <c r="AM45" s="48"/>
    </row>
    <row r="46" spans="1:39" ht="18.75" customHeight="1" x14ac:dyDescent="0.2">
      <c r="A46" s="331" t="s">
        <v>2</v>
      </c>
      <c r="B46" s="113" t="s">
        <v>41</v>
      </c>
      <c r="C46" s="168" t="str">
        <f>' Sujet '!C46</f>
        <v>Remise en état du poste de travail</v>
      </c>
      <c r="D46" s="165">
        <f>' Sujet '!D46</f>
        <v>0</v>
      </c>
      <c r="E46" s="222" t="str">
        <f>' Sujet '!E46</f>
        <v/>
      </c>
      <c r="F46" s="266"/>
      <c r="G46" s="267"/>
      <c r="H46" s="267"/>
      <c r="I46" s="267"/>
      <c r="J46" s="195" t="str">
        <f>IF(Infos!$C$11="ABS","ABS",IFERROR(AVERAGE(F46:I46),""))</f>
        <v/>
      </c>
      <c r="K46" s="268"/>
      <c r="L46" s="267"/>
      <c r="M46" s="267"/>
      <c r="N46" s="267"/>
      <c r="O46" s="195" t="str">
        <f>IF(Infos!$C$12="ABS","ABS",IFERROR(AVERAGE(K46:N46),""))</f>
        <v/>
      </c>
      <c r="P46" s="268"/>
      <c r="Q46" s="267"/>
      <c r="R46" s="267"/>
      <c r="S46" s="269"/>
      <c r="T46" s="233" t="str">
        <f>IF(Infos!$C$13="ABS","ABS",IFERROR(AVERAGE(P46:S46),""))</f>
        <v/>
      </c>
      <c r="U46" s="268"/>
      <c r="V46" s="267"/>
      <c r="W46" s="267"/>
      <c r="X46" s="269"/>
      <c r="Y46" s="233" t="str">
        <f>IF(Infos!$C$14="ABS","ABS",IFERROR(AVERAGE(U46:X46),""))</f>
        <v/>
      </c>
      <c r="Z46" s="268"/>
      <c r="AA46" s="267"/>
      <c r="AB46" s="267"/>
      <c r="AC46" s="269"/>
      <c r="AD46" s="233" t="str">
        <f>IF(Infos!$C$15="ABS","ABS",IFERROR(AVERAGE(Z46:AC46),""))</f>
        <v/>
      </c>
      <c r="AE46" s="268"/>
      <c r="AF46" s="267"/>
      <c r="AG46" s="267"/>
      <c r="AH46" s="269"/>
      <c r="AI46" s="233" t="str">
        <f>IF(Infos!$C$16="ABS","ABS",IFERROR(AVERAGE(AE46:AH46),""))</f>
        <v/>
      </c>
      <c r="AJ46" s="48"/>
      <c r="AK46" s="48"/>
      <c r="AL46" s="48"/>
      <c r="AM46" s="48"/>
    </row>
    <row r="47" spans="1:39" ht="16.5" customHeight="1" thickBot="1" x14ac:dyDescent="0.25">
      <c r="A47" s="349"/>
      <c r="B47" s="117" t="s">
        <v>41</v>
      </c>
      <c r="C47" s="170" t="str">
        <f>' Sujet '!C47</f>
        <v>Respect des règles d'hygiène</v>
      </c>
      <c r="D47" s="167">
        <f>' Sujet '!D47</f>
        <v>0</v>
      </c>
      <c r="E47" s="224" t="str">
        <f>' Sujet '!E47</f>
        <v/>
      </c>
      <c r="F47" s="279"/>
      <c r="G47" s="280"/>
      <c r="H47" s="280"/>
      <c r="I47" s="280"/>
      <c r="J47" s="128" t="str">
        <f>IF(Infos!$C$11="ABS","ABS",IFERROR(AVERAGE(F47:I47),""))</f>
        <v/>
      </c>
      <c r="K47" s="281"/>
      <c r="L47" s="280"/>
      <c r="M47" s="280"/>
      <c r="N47" s="280"/>
      <c r="O47" s="128" t="str">
        <f>IF(Infos!$C$12="ABS","ABS",IFERROR(AVERAGE(K47:N47),""))</f>
        <v/>
      </c>
      <c r="P47" s="281"/>
      <c r="Q47" s="280"/>
      <c r="R47" s="280"/>
      <c r="S47" s="282"/>
      <c r="T47" s="235" t="str">
        <f>IF(Infos!$C$13="ABS","ABS",IFERROR(AVERAGE(P47:S47),""))</f>
        <v/>
      </c>
      <c r="U47" s="281"/>
      <c r="V47" s="280"/>
      <c r="W47" s="280"/>
      <c r="X47" s="282"/>
      <c r="Y47" s="235" t="str">
        <f>IF(Infos!$C$14="ABS","ABS",IFERROR(AVERAGE(U47:X47),""))</f>
        <v/>
      </c>
      <c r="Z47" s="281"/>
      <c r="AA47" s="280"/>
      <c r="AB47" s="280"/>
      <c r="AC47" s="282"/>
      <c r="AD47" s="235" t="str">
        <f>IF(Infos!$C$15="ABS","ABS",IFERROR(AVERAGE(Z47:AC47),""))</f>
        <v/>
      </c>
      <c r="AE47" s="281"/>
      <c r="AF47" s="280"/>
      <c r="AG47" s="280"/>
      <c r="AH47" s="282"/>
      <c r="AI47" s="235" t="str">
        <f>IF(Infos!$C$16="ABS","ABS",IFERROR(AVERAGE(AE47:AH47),""))</f>
        <v/>
      </c>
      <c r="AJ47" s="48"/>
      <c r="AK47" s="48"/>
      <c r="AL47" s="48"/>
      <c r="AM47" s="48"/>
    </row>
    <row r="48" spans="1:39" ht="15" customHeight="1" x14ac:dyDescent="0.2">
      <c r="A48" s="308"/>
      <c r="B48" s="308"/>
      <c r="C48" s="309"/>
      <c r="D48" s="97">
        <f>SUM(D36:D47)</f>
        <v>0</v>
      </c>
      <c r="E48" s="231" t="s">
        <v>9</v>
      </c>
      <c r="F48" s="105"/>
      <c r="G48" s="105"/>
      <c r="H48" s="105"/>
      <c r="I48" s="95"/>
      <c r="J48" s="100">
        <f>IF(Infos!$C$11="ABS","ABS",SUM(J36:J47))</f>
        <v>0</v>
      </c>
      <c r="K48" s="105"/>
      <c r="L48" s="105"/>
      <c r="M48" s="105"/>
      <c r="N48" s="95"/>
      <c r="O48" s="100">
        <f>IF(Infos!$C$12="ABS","ABS",SUM(O36:O47))</f>
        <v>0</v>
      </c>
      <c r="P48" s="105"/>
      <c r="Q48" s="105"/>
      <c r="R48" s="105"/>
      <c r="S48" s="95"/>
      <c r="T48" s="100">
        <f>IF(Infos!$C$13="ABS","ABS",SUM(T36:T47))</f>
        <v>0</v>
      </c>
      <c r="U48" s="105"/>
      <c r="V48" s="105"/>
      <c r="W48" s="105"/>
      <c r="X48" s="95"/>
      <c r="Y48" s="100">
        <f>IF(Infos!$C$14="ABS","ABS",SUM(Y36:Y47))</f>
        <v>0</v>
      </c>
      <c r="Z48" s="105"/>
      <c r="AA48" s="105"/>
      <c r="AB48" s="105"/>
      <c r="AC48" s="95"/>
      <c r="AD48" s="100">
        <f>IF(Infos!$C$15="ABS","ABS",SUM(AD36:AD47))</f>
        <v>0</v>
      </c>
      <c r="AE48" s="105"/>
      <c r="AF48" s="105"/>
      <c r="AG48" s="105"/>
      <c r="AH48" s="95"/>
      <c r="AI48" s="100">
        <f>IF(Infos!$C$16="ABS","ABS",SUM(AI36:AI47))</f>
        <v>0</v>
      </c>
      <c r="AJ48" s="52"/>
      <c r="AK48" s="52"/>
      <c r="AL48" s="52"/>
      <c r="AM48" s="52"/>
    </row>
    <row r="49" spans="1:40" ht="15" customHeight="1" x14ac:dyDescent="0.2">
      <c r="A49" s="317" t="s">
        <v>43</v>
      </c>
      <c r="B49" s="317"/>
      <c r="C49" s="318"/>
      <c r="D49" s="53">
        <f>D48+D34+D17</f>
        <v>0</v>
      </c>
      <c r="E49" s="227" t="s">
        <v>9</v>
      </c>
      <c r="F49" s="55"/>
      <c r="G49" s="55"/>
      <c r="H49" s="55"/>
      <c r="I49" s="56"/>
      <c r="J49" s="1">
        <f>IF(Infos!$C$11="ABS","ABS",SUM(J17,J34,J48))</f>
        <v>0</v>
      </c>
      <c r="K49" s="55"/>
      <c r="L49" s="55"/>
      <c r="M49" s="55"/>
      <c r="N49" s="56"/>
      <c r="O49" s="1">
        <f>IF(Infos!$C$12="ABS","ABS",SUM(O17,O34,O48))</f>
        <v>0</v>
      </c>
      <c r="P49" s="55"/>
      <c r="Q49" s="55"/>
      <c r="R49" s="55"/>
      <c r="S49" s="56"/>
      <c r="T49" s="1">
        <f>IF(Infos!$C$13="ABS","ABS",SUM(T17,T34,T48))</f>
        <v>0</v>
      </c>
      <c r="U49" s="55"/>
      <c r="V49" s="55"/>
      <c r="W49" s="55"/>
      <c r="X49" s="56"/>
      <c r="Y49" s="1">
        <f>IF(Infos!$C$14="ABS","ABS",SUM(Y17,Y34,Y48))</f>
        <v>0</v>
      </c>
      <c r="Z49" s="55"/>
      <c r="AA49" s="55"/>
      <c r="AB49" s="55"/>
      <c r="AC49" s="56"/>
      <c r="AD49" s="1">
        <f>IF(Infos!$C$15="ABS","ABS",SUM(AD17,AD34,AD48))</f>
        <v>0</v>
      </c>
      <c r="AE49" s="55"/>
      <c r="AF49" s="55"/>
      <c r="AG49" s="55"/>
      <c r="AH49" s="56"/>
      <c r="AI49" s="1">
        <f>IF(Infos!$C$16="ABS","ABS",SUM(AI17,AI34,AI48))</f>
        <v>0</v>
      </c>
      <c r="AJ49" s="57"/>
      <c r="AK49" s="57"/>
      <c r="AL49" s="57"/>
      <c r="AM49" s="57"/>
    </row>
    <row r="50" spans="1:40" s="66" customFormat="1" ht="16.5" customHeight="1" x14ac:dyDescent="0.2">
      <c r="A50" s="304" t="s">
        <v>42</v>
      </c>
      <c r="B50" s="304"/>
      <c r="C50" s="305"/>
      <c r="D50" s="58">
        <v>20</v>
      </c>
      <c r="E50" s="232" t="s">
        <v>9</v>
      </c>
      <c r="F50" s="202"/>
      <c r="G50" s="61"/>
      <c r="H50" s="61"/>
      <c r="I50" s="62"/>
      <c r="J50" s="2">
        <f>IF(Infos!$C$11="ABS","ABS",J49*0.1)</f>
        <v>0</v>
      </c>
      <c r="K50" s="60"/>
      <c r="L50" s="61"/>
      <c r="M50" s="61"/>
      <c r="N50" s="62"/>
      <c r="O50" s="2">
        <f>IF(Infos!$C$12="ABS","ABS",O49*0.1)</f>
        <v>0</v>
      </c>
      <c r="P50" s="60"/>
      <c r="Q50" s="61"/>
      <c r="R50" s="61"/>
      <c r="S50" s="62"/>
      <c r="T50" s="2">
        <f>IF(Infos!$C$13="ABS","ABS",T49*0.1)</f>
        <v>0</v>
      </c>
      <c r="U50" s="60"/>
      <c r="V50" s="61"/>
      <c r="W50" s="61"/>
      <c r="X50" s="62"/>
      <c r="Y50" s="2">
        <f>IF(Infos!$C$14="ABS","ABS",Y49*0.1)</f>
        <v>0</v>
      </c>
      <c r="Z50" s="60"/>
      <c r="AA50" s="61"/>
      <c r="AB50" s="61"/>
      <c r="AC50" s="62"/>
      <c r="AD50" s="2">
        <f>IF(Infos!$C$15="ABS","ABS",AD49*0.1)</f>
        <v>0</v>
      </c>
      <c r="AE50" s="60"/>
      <c r="AF50" s="61"/>
      <c r="AG50" s="61"/>
      <c r="AH50" s="62"/>
      <c r="AI50" s="2">
        <f>IF(Infos!$C$16="ABS","ABS",AI49*0.1)</f>
        <v>0</v>
      </c>
      <c r="AJ50" s="63"/>
      <c r="AK50" s="64"/>
      <c r="AL50" s="64"/>
      <c r="AM50" s="64"/>
      <c r="AN50" s="65"/>
    </row>
    <row r="51" spans="1:40" s="66" customFormat="1" ht="16.5" customHeight="1" x14ac:dyDescent="0.2">
      <c r="A51" s="304" t="s">
        <v>47</v>
      </c>
      <c r="B51" s="304"/>
      <c r="C51" s="305"/>
      <c r="D51" s="58">
        <v>20</v>
      </c>
      <c r="E51" s="232" t="s">
        <v>9</v>
      </c>
      <c r="F51" s="202"/>
      <c r="G51" s="61"/>
      <c r="H51" s="61"/>
      <c r="I51" s="62"/>
      <c r="J51" s="2">
        <f>IF(Infos!$C$11="ABS","ABS",CEILING(J50,0.5))</f>
        <v>0</v>
      </c>
      <c r="K51" s="60"/>
      <c r="L51" s="61"/>
      <c r="M51" s="61"/>
      <c r="N51" s="62"/>
      <c r="O51" s="2">
        <f>IF(Infos!$C$12="ABS","ABS",CEILING(O50,0.5))</f>
        <v>0</v>
      </c>
      <c r="P51" s="60"/>
      <c r="Q51" s="61"/>
      <c r="R51" s="61"/>
      <c r="S51" s="62"/>
      <c r="T51" s="2">
        <f>IF(Infos!$C$13="ABS","ABS",CEILING(T50,0.5))</f>
        <v>0</v>
      </c>
      <c r="U51" s="60"/>
      <c r="V51" s="61"/>
      <c r="W51" s="61"/>
      <c r="X51" s="62"/>
      <c r="Y51" s="2">
        <f>IF(Infos!$C$14="ABS","ABS",CEILING(Y50,0.5))</f>
        <v>0</v>
      </c>
      <c r="Z51" s="60"/>
      <c r="AA51" s="61"/>
      <c r="AB51" s="61"/>
      <c r="AC51" s="62"/>
      <c r="AD51" s="2">
        <f>IF(Infos!$C$15="ABS","ABS",CEILING(AD50,0.5))</f>
        <v>0</v>
      </c>
      <c r="AE51" s="60"/>
      <c r="AF51" s="61"/>
      <c r="AG51" s="61"/>
      <c r="AH51" s="62"/>
      <c r="AI51" s="2">
        <f>IF(Infos!$C$16="ABS","ABS",CEILING(AI50,0.5))</f>
        <v>0</v>
      </c>
      <c r="AJ51" s="63"/>
      <c r="AK51" s="64"/>
      <c r="AL51" s="64"/>
      <c r="AM51" s="64"/>
      <c r="AN51" s="65"/>
    </row>
    <row r="52" spans="1:40" x14ac:dyDescent="0.2">
      <c r="A52" s="67" t="s">
        <v>7</v>
      </c>
      <c r="B52" s="67"/>
      <c r="D52" s="265" t="s">
        <v>8</v>
      </c>
      <c r="G52" s="35"/>
      <c r="H52" s="35"/>
      <c r="I52" s="35"/>
      <c r="U52" s="35"/>
      <c r="V52" s="35"/>
      <c r="W52" s="35"/>
      <c r="X52" s="35"/>
      <c r="Y52" s="34"/>
    </row>
    <row r="53" spans="1:40" ht="14.1" customHeight="1" x14ac:dyDescent="0.2">
      <c r="C53" s="69">
        <f>Infos!C21</f>
        <v>0</v>
      </c>
    </row>
    <row r="54" spans="1:40" ht="14.1" customHeight="1" x14ac:dyDescent="0.2">
      <c r="C54" s="69">
        <f>Infos!C22</f>
        <v>0</v>
      </c>
    </row>
    <row r="55" spans="1:40" ht="14.1" customHeight="1" x14ac:dyDescent="0.2">
      <c r="C55" s="69">
        <f>Infos!C23</f>
        <v>0</v>
      </c>
    </row>
    <row r="56" spans="1:40" ht="14.1" customHeight="1" x14ac:dyDescent="0.2">
      <c r="C56" s="69">
        <f>Infos!C24</f>
        <v>0</v>
      </c>
    </row>
    <row r="57" spans="1:40" x14ac:dyDescent="0.2">
      <c r="C57" s="69">
        <f>Infos!C25</f>
        <v>0</v>
      </c>
    </row>
    <row r="58" spans="1:40" x14ac:dyDescent="0.2">
      <c r="C58" s="69">
        <f>Infos!C26</f>
        <v>0</v>
      </c>
    </row>
  </sheetData>
  <sheetProtection algorithmName="SHA-512" hashValue="Pbh7k2iUpPCRStw6qqroSFKzQ7o31/cf2pjspF9yjtiN7jROAO9txZbNIoJv92qOnf6KVaKzZZ8gf75Y7HCdhg==" saltValue="yRLclUvJkU/wWrY4kR5t6Q==" spinCount="100000" sheet="1" objects="1" scenarios="1" formatColumns="0" formatRows="0" selectLockedCells="1"/>
  <dataConsolidate/>
  <mergeCells count="29">
    <mergeCell ref="D5:E5"/>
    <mergeCell ref="A6:C6"/>
    <mergeCell ref="A17:C17"/>
    <mergeCell ref="A15:A16"/>
    <mergeCell ref="A18:C18"/>
    <mergeCell ref="A7:A10"/>
    <mergeCell ref="A11:A14"/>
    <mergeCell ref="A51:C51"/>
    <mergeCell ref="D6:E6"/>
    <mergeCell ref="D18:E18"/>
    <mergeCell ref="D35:E35"/>
    <mergeCell ref="A49:C49"/>
    <mergeCell ref="A46:A47"/>
    <mergeCell ref="A48:C48"/>
    <mergeCell ref="A35:C35"/>
    <mergeCell ref="A50:C50"/>
    <mergeCell ref="A32:A33"/>
    <mergeCell ref="A36:A40"/>
    <mergeCell ref="A41:A45"/>
    <mergeCell ref="A34:C34"/>
    <mergeCell ref="A28:A29"/>
    <mergeCell ref="A20:A22"/>
    <mergeCell ref="A24:A26"/>
    <mergeCell ref="AE5:AI5"/>
    <mergeCell ref="F5:J5"/>
    <mergeCell ref="K5:O5"/>
    <mergeCell ref="P5:T5"/>
    <mergeCell ref="U5:Y5"/>
    <mergeCell ref="Z5:AD5"/>
  </mergeCells>
  <phoneticPr fontId="1" type="noConversion"/>
  <conditionalFormatting sqref="O7:O16 T7:T16 Y7:Y16 AD7:AD16 AI7:AI16">
    <cfRule type="containsErrors" dxfId="78" priority="179">
      <formula>ISERROR(O7)</formula>
    </cfRule>
  </conditionalFormatting>
  <conditionalFormatting sqref="F6:AM6">
    <cfRule type="cellIs" dxfId="77" priority="178" operator="lessThanOrEqual">
      <formula>0</formula>
    </cfRule>
  </conditionalFormatting>
  <conditionalFormatting sqref="C7:C16">
    <cfRule type="containsBlanks" dxfId="76" priority="148">
      <formula>LEN(TRIM(C7))=0</formula>
    </cfRule>
  </conditionalFormatting>
  <conditionalFormatting sqref="C14">
    <cfRule type="cellIs" dxfId="75" priority="146" operator="equal">
      <formula>0</formula>
    </cfRule>
    <cfRule type="cellIs" dxfId="74" priority="147" operator="equal">
      <formula>0</formula>
    </cfRule>
  </conditionalFormatting>
  <conditionalFormatting sqref="C7:D16 A20 A24">
    <cfRule type="cellIs" dxfId="73" priority="145" operator="equal">
      <formula>0</formula>
    </cfRule>
  </conditionalFormatting>
  <conditionalFormatting sqref="C19:D33">
    <cfRule type="cellIs" dxfId="72" priority="144" operator="equal">
      <formula>0</formula>
    </cfRule>
  </conditionalFormatting>
  <conditionalFormatting sqref="C36:D47">
    <cfRule type="cellIs" dxfId="71" priority="143" operator="equal">
      <formula>0</formula>
    </cfRule>
  </conditionalFormatting>
  <conditionalFormatting sqref="A36:A45">
    <cfRule type="cellIs" dxfId="70" priority="139" operator="equal">
      <formula>0</formula>
    </cfRule>
  </conditionalFormatting>
  <conditionalFormatting sqref="J8:J10 J12:J15">
    <cfRule type="containsErrors" dxfId="69" priority="131">
      <formula>ISERROR(J8)</formula>
    </cfRule>
  </conditionalFormatting>
  <conditionalFormatting sqref="J16">
    <cfRule type="containsErrors" dxfId="68" priority="130">
      <formula>ISERROR(J16)</formula>
    </cfRule>
  </conditionalFormatting>
  <conditionalFormatting sqref="J11">
    <cfRule type="containsErrors" dxfId="67" priority="129">
      <formula>ISERROR(J11)</formula>
    </cfRule>
  </conditionalFormatting>
  <conditionalFormatting sqref="J7">
    <cfRule type="containsErrors" dxfId="66" priority="128">
      <formula>ISERROR(J7)</formula>
    </cfRule>
  </conditionalFormatting>
  <conditionalFormatting sqref="J20">
    <cfRule type="containsErrors" dxfId="65" priority="127">
      <formula>ISERROR(J20)</formula>
    </cfRule>
  </conditionalFormatting>
  <conditionalFormatting sqref="J19">
    <cfRule type="containsErrors" dxfId="64" priority="126">
      <formula>ISERROR(J19)</formula>
    </cfRule>
  </conditionalFormatting>
  <conditionalFormatting sqref="J25">
    <cfRule type="containsErrors" dxfId="63" priority="125">
      <formula>ISERROR(J25)</formula>
    </cfRule>
  </conditionalFormatting>
  <conditionalFormatting sqref="J26">
    <cfRule type="containsErrors" dxfId="62" priority="124">
      <formula>ISERROR(J26)</formula>
    </cfRule>
  </conditionalFormatting>
  <conditionalFormatting sqref="J23:J24">
    <cfRule type="containsErrors" dxfId="61" priority="123">
      <formula>ISERROR(J23)</formula>
    </cfRule>
  </conditionalFormatting>
  <conditionalFormatting sqref="J21">
    <cfRule type="containsErrors" dxfId="60" priority="122">
      <formula>ISERROR(J21)</formula>
    </cfRule>
  </conditionalFormatting>
  <conditionalFormatting sqref="J22">
    <cfRule type="containsErrors" dxfId="59" priority="121">
      <formula>ISERROR(J22)</formula>
    </cfRule>
  </conditionalFormatting>
  <conditionalFormatting sqref="J32">
    <cfRule type="containsErrors" dxfId="58" priority="120">
      <formula>ISERROR(J32)</formula>
    </cfRule>
  </conditionalFormatting>
  <conditionalFormatting sqref="J33">
    <cfRule type="containsErrors" dxfId="57" priority="119">
      <formula>ISERROR(J33)</formula>
    </cfRule>
  </conditionalFormatting>
  <conditionalFormatting sqref="J31">
    <cfRule type="containsErrors" dxfId="56" priority="118">
      <formula>ISERROR(J31)</formula>
    </cfRule>
  </conditionalFormatting>
  <conditionalFormatting sqref="J29">
    <cfRule type="containsErrors" dxfId="55" priority="117">
      <formula>ISERROR(J29)</formula>
    </cfRule>
  </conditionalFormatting>
  <conditionalFormatting sqref="J30">
    <cfRule type="containsErrors" dxfId="54" priority="116">
      <formula>ISERROR(J30)</formula>
    </cfRule>
  </conditionalFormatting>
  <conditionalFormatting sqref="J27:J28">
    <cfRule type="containsErrors" dxfId="53" priority="115">
      <formula>ISERROR(J27)</formula>
    </cfRule>
  </conditionalFormatting>
  <conditionalFormatting sqref="O20">
    <cfRule type="containsErrors" dxfId="52" priority="114">
      <formula>ISERROR(O20)</formula>
    </cfRule>
  </conditionalFormatting>
  <conditionalFormatting sqref="O19">
    <cfRule type="containsErrors" dxfId="51" priority="113">
      <formula>ISERROR(O19)</formula>
    </cfRule>
  </conditionalFormatting>
  <conditionalFormatting sqref="O25">
    <cfRule type="containsErrors" dxfId="50" priority="112">
      <formula>ISERROR(O25)</formula>
    </cfRule>
  </conditionalFormatting>
  <conditionalFormatting sqref="O26">
    <cfRule type="containsErrors" dxfId="49" priority="111">
      <formula>ISERROR(O26)</formula>
    </cfRule>
  </conditionalFormatting>
  <conditionalFormatting sqref="O23:O24">
    <cfRule type="containsErrors" dxfId="48" priority="110">
      <formula>ISERROR(O23)</formula>
    </cfRule>
  </conditionalFormatting>
  <conditionalFormatting sqref="O21">
    <cfRule type="containsErrors" dxfId="47" priority="109">
      <formula>ISERROR(O21)</formula>
    </cfRule>
  </conditionalFormatting>
  <conditionalFormatting sqref="O22">
    <cfRule type="containsErrors" dxfId="46" priority="108">
      <formula>ISERROR(O22)</formula>
    </cfRule>
  </conditionalFormatting>
  <conditionalFormatting sqref="O32">
    <cfRule type="containsErrors" dxfId="45" priority="107">
      <formula>ISERROR(O32)</formula>
    </cfRule>
  </conditionalFormatting>
  <conditionalFormatting sqref="O33">
    <cfRule type="containsErrors" dxfId="44" priority="106">
      <formula>ISERROR(O33)</formula>
    </cfRule>
  </conditionalFormatting>
  <conditionalFormatting sqref="O31">
    <cfRule type="containsErrors" dxfId="43" priority="105">
      <formula>ISERROR(O31)</formula>
    </cfRule>
  </conditionalFormatting>
  <conditionalFormatting sqref="O29">
    <cfRule type="containsErrors" dxfId="42" priority="104">
      <formula>ISERROR(O29)</formula>
    </cfRule>
  </conditionalFormatting>
  <conditionalFormatting sqref="O30">
    <cfRule type="containsErrors" dxfId="41" priority="103">
      <formula>ISERROR(O30)</formula>
    </cfRule>
  </conditionalFormatting>
  <conditionalFormatting sqref="O27:O28">
    <cfRule type="containsErrors" dxfId="40" priority="102">
      <formula>ISERROR(O27)</formula>
    </cfRule>
  </conditionalFormatting>
  <conditionalFormatting sqref="T19:T33">
    <cfRule type="containsErrors" dxfId="39" priority="100">
      <formula>ISERROR(T19)</formula>
    </cfRule>
  </conditionalFormatting>
  <conditionalFormatting sqref="Y19:Y33">
    <cfRule type="containsErrors" dxfId="38" priority="87">
      <formula>ISERROR(Y19)</formula>
    </cfRule>
  </conditionalFormatting>
  <conditionalFormatting sqref="AD19:AD33">
    <cfRule type="containsErrors" dxfId="37" priority="74">
      <formula>ISERROR(AD19)</formula>
    </cfRule>
  </conditionalFormatting>
  <conditionalFormatting sqref="AI19:AI33">
    <cfRule type="containsErrors" dxfId="36" priority="61">
      <formula>ISERROR(AI19)</formula>
    </cfRule>
  </conditionalFormatting>
  <conditionalFormatting sqref="J37:J39">
    <cfRule type="containsErrors" dxfId="35" priority="49">
      <formula>ISERROR(J37)</formula>
    </cfRule>
  </conditionalFormatting>
  <conditionalFormatting sqref="J40">
    <cfRule type="containsErrors" dxfId="34" priority="48">
      <formula>ISERROR(J40)</formula>
    </cfRule>
  </conditionalFormatting>
  <conditionalFormatting sqref="J36">
    <cfRule type="containsErrors" dxfId="33" priority="47">
      <formula>ISERROR(J36)</formula>
    </cfRule>
  </conditionalFormatting>
  <conditionalFormatting sqref="J42:J44">
    <cfRule type="containsErrors" dxfId="32" priority="46">
      <formula>ISERROR(J42)</formula>
    </cfRule>
  </conditionalFormatting>
  <conditionalFormatting sqref="J45">
    <cfRule type="containsErrors" dxfId="31" priority="45">
      <formula>ISERROR(J45)</formula>
    </cfRule>
  </conditionalFormatting>
  <conditionalFormatting sqref="J41">
    <cfRule type="containsErrors" dxfId="30" priority="44">
      <formula>ISERROR(J41)</formula>
    </cfRule>
  </conditionalFormatting>
  <conditionalFormatting sqref="J46">
    <cfRule type="containsErrors" dxfId="29" priority="43">
      <formula>ISERROR(J46)</formula>
    </cfRule>
  </conditionalFormatting>
  <conditionalFormatting sqref="J47">
    <cfRule type="containsErrors" dxfId="28" priority="42">
      <formula>ISERROR(J47)</formula>
    </cfRule>
  </conditionalFormatting>
  <conditionalFormatting sqref="O37:O39">
    <cfRule type="containsErrors" dxfId="27" priority="41">
      <formula>ISERROR(O37)</formula>
    </cfRule>
  </conditionalFormatting>
  <conditionalFormatting sqref="O40">
    <cfRule type="containsErrors" dxfId="26" priority="40">
      <formula>ISERROR(O40)</formula>
    </cfRule>
  </conditionalFormatting>
  <conditionalFormatting sqref="O36">
    <cfRule type="containsErrors" dxfId="25" priority="39">
      <formula>ISERROR(O36)</formula>
    </cfRule>
  </conditionalFormatting>
  <conditionalFormatting sqref="O42:O44">
    <cfRule type="containsErrors" dxfId="24" priority="38">
      <formula>ISERROR(O42)</formula>
    </cfRule>
  </conditionalFormatting>
  <conditionalFormatting sqref="O45">
    <cfRule type="containsErrors" dxfId="23" priority="37">
      <formula>ISERROR(O45)</formula>
    </cfRule>
  </conditionalFormatting>
  <conditionalFormatting sqref="O41">
    <cfRule type="containsErrors" dxfId="22" priority="36">
      <formula>ISERROR(O41)</formula>
    </cfRule>
  </conditionalFormatting>
  <conditionalFormatting sqref="O46">
    <cfRule type="containsErrors" dxfId="21" priority="35">
      <formula>ISERROR(O46)</formula>
    </cfRule>
  </conditionalFormatting>
  <conditionalFormatting sqref="O47">
    <cfRule type="containsErrors" dxfId="20" priority="34">
      <formula>ISERROR(O47)</formula>
    </cfRule>
  </conditionalFormatting>
  <conditionalFormatting sqref="T36:T47">
    <cfRule type="containsErrors" dxfId="19" priority="31">
      <formula>ISERROR(T36)</formula>
    </cfRule>
  </conditionalFormatting>
  <conditionalFormatting sqref="Y36:Y47">
    <cfRule type="containsErrors" dxfId="18" priority="23">
      <formula>ISERROR(Y36)</formula>
    </cfRule>
  </conditionalFormatting>
  <conditionalFormatting sqref="AD36:AD47">
    <cfRule type="containsErrors" dxfId="17" priority="15">
      <formula>ISERROR(AD36)</formula>
    </cfRule>
  </conditionalFormatting>
  <conditionalFormatting sqref="AI36:AI47">
    <cfRule type="containsErrors" dxfId="16" priority="7">
      <formula>ISERROR(AI36)</formula>
    </cfRule>
  </conditionalFormatting>
  <conditionalFormatting sqref="A11">
    <cfRule type="cellIs" dxfId="15" priority="1" operator="equal">
      <formula>0</formula>
    </cfRule>
  </conditionalFormatting>
  <dataValidations count="3">
    <dataValidation type="decimal" operator="lessThanOrEqual" allowBlank="1" showInputMessage="1" showErrorMessage="1" errorTitle="Attention note" error="Note incorrecte" sqref="K7 Z7 F7 U7 P7 AE7">
      <formula1>$D$7</formula1>
    </dataValidation>
    <dataValidation type="decimal" operator="lessThanOrEqual" allowBlank="1" showInputMessage="1" showErrorMessage="1" errorTitle="Attention note" error="Note incorrecte" sqref="AE19:AH33 F19:I33 F10:I16 G7:I8 F8 K10:N16 L7:N8 K8 P10:S16 Q7:S8 P8 U10:X16 V7:X8 U8 Z10:AC16 AA7:AC8 Z8 AE8 K19:N33 P19:S33 U19:X33 Z19:AC33 AE10:AH16 AF7:AH8 F36:I47 P36:S47 K36:N47 AE36:AH47 Z36:AC47 U36:X47">
      <formula1>$D7</formula1>
    </dataValidation>
    <dataValidation type="decimal" operator="lessThanOrEqual" allowBlank="1" showInputMessage="1" showErrorMessage="1" errorTitle="Attention note" error="Note incorrecte" sqref="F9:I9 U9:X9 Z9:AC9 K9:N9 P9:S9 AE9:AH9">
      <formula1>$D$9</formula1>
    </dataValidation>
  </dataValidations>
  <printOptions horizontalCentered="1"/>
  <pageMargins left="0" right="0" top="0" bottom="0" header="0" footer="0"/>
  <pageSetup paperSize="9" scale="80" orientation="portrait" verticalDpi="4294967293" r:id="rId1"/>
  <headerFooter alignWithMargins="0"/>
  <colBreaks count="1" manualBreakCount="1">
    <brk id="35" max="4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56"/>
  <sheetViews>
    <sheetView showGridLines="0" topLeftCell="A37" workbookViewId="0">
      <selection activeCell="C45" sqref="C45"/>
    </sheetView>
  </sheetViews>
  <sheetFormatPr baseColWidth="10" defaultColWidth="11.28515625" defaultRowHeight="12.75" outlineLevelCol="1" x14ac:dyDescent="0.2"/>
  <cols>
    <col min="1" max="1" width="20.5703125" style="34" customWidth="1"/>
    <col min="2" max="2" width="3.28515625" style="34" customWidth="1"/>
    <col min="3" max="3" width="38.5703125" style="34" customWidth="1"/>
    <col min="4" max="5" width="4.7109375" style="35" customWidth="1"/>
    <col min="6" max="6" width="4.7109375" style="35" hidden="1" customWidth="1" outlineLevel="1"/>
    <col min="7" max="9" width="4.7109375" style="34" hidden="1" customWidth="1" outlineLevel="1"/>
    <col min="10" max="10" width="7.7109375" style="34" customWidth="1" collapsed="1"/>
    <col min="11" max="14" width="4.7109375" style="36" hidden="1" customWidth="1" outlineLevel="1"/>
    <col min="15" max="15" width="7.7109375" style="36" customWidth="1" collapsed="1"/>
    <col min="16" max="19" width="4.7109375" style="36" hidden="1" customWidth="1" outlineLevel="1"/>
    <col min="20" max="20" width="7.7109375" style="36" customWidth="1" collapsed="1"/>
    <col min="21" max="24" width="4.7109375" style="36" hidden="1" customWidth="1" outlineLevel="1"/>
    <col min="25" max="25" width="7.7109375" style="36" customWidth="1" collapsed="1"/>
    <col min="26" max="29" width="4.7109375" style="36" hidden="1" customWidth="1" outlineLevel="1"/>
    <col min="30" max="30" width="7.7109375" style="36" customWidth="1" collapsed="1"/>
    <col min="31" max="34" width="4.7109375" style="36" hidden="1" customWidth="1" outlineLevel="1"/>
    <col min="35" max="35" width="7.7109375" style="36" customWidth="1" collapsed="1"/>
    <col min="36" max="39" width="4.7109375" style="36" hidden="1" customWidth="1" outlineLevel="1"/>
    <col min="40" max="40" width="11.28515625" style="36" collapsed="1"/>
    <col min="41" max="16384" width="11.28515625" style="34"/>
  </cols>
  <sheetData>
    <row r="1" spans="1:40" ht="20.100000000000001" customHeight="1" x14ac:dyDescent="0.2">
      <c r="A1" s="74" t="str">
        <f>Infos!B5</f>
        <v>CAP CHARCUTIER TRAITEUR</v>
      </c>
      <c r="B1" s="74"/>
      <c r="C1" s="75"/>
      <c r="D1" s="76"/>
      <c r="E1" s="76"/>
      <c r="F1" s="76"/>
      <c r="G1" s="75"/>
      <c r="H1" s="75"/>
      <c r="I1" s="75"/>
      <c r="J1" s="75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82"/>
      <c r="AE1" s="76"/>
      <c r="AF1" s="76"/>
      <c r="AG1" s="76"/>
      <c r="AH1" s="76"/>
      <c r="AI1" s="76"/>
    </row>
    <row r="2" spans="1:40" s="33" customFormat="1" ht="15.75" customHeight="1" x14ac:dyDescent="0.2">
      <c r="A2" s="77" t="s">
        <v>13</v>
      </c>
      <c r="B2" s="74"/>
      <c r="C2" s="78">
        <f>Infos!G3</f>
        <v>0</v>
      </c>
      <c r="D2" s="74"/>
      <c r="E2" s="74"/>
      <c r="F2" s="74"/>
      <c r="G2" s="74"/>
      <c r="H2" s="74"/>
      <c r="I2" s="74"/>
      <c r="J2" s="74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37"/>
      <c r="AK2" s="37"/>
      <c r="AL2" s="37"/>
      <c r="AM2" s="37"/>
      <c r="AN2" s="37"/>
    </row>
    <row r="3" spans="1:40" s="33" customFormat="1" ht="16.5" customHeight="1" x14ac:dyDescent="0.2">
      <c r="A3" s="77" t="s">
        <v>50</v>
      </c>
      <c r="B3" s="74"/>
      <c r="C3" s="79">
        <f>Infos!B7</f>
        <v>0</v>
      </c>
      <c r="D3" s="80"/>
      <c r="E3" s="80"/>
      <c r="F3" s="74"/>
      <c r="G3" s="74"/>
      <c r="H3" s="74"/>
      <c r="I3" s="74"/>
      <c r="J3" s="74"/>
      <c r="K3" s="82"/>
      <c r="L3" s="83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37"/>
      <c r="AK3" s="37"/>
      <c r="AL3" s="37"/>
      <c r="AM3" s="37"/>
      <c r="AN3" s="37"/>
    </row>
    <row r="4" spans="1:40" ht="16.5" customHeight="1" x14ac:dyDescent="0.2">
      <c r="A4" s="77" t="s">
        <v>17</v>
      </c>
      <c r="B4" s="77"/>
      <c r="C4" s="81">
        <f>Infos!B7</f>
        <v>0</v>
      </c>
      <c r="D4" s="76"/>
      <c r="E4" s="76"/>
      <c r="F4" s="84"/>
      <c r="G4" s="84"/>
      <c r="H4" s="84"/>
      <c r="I4" s="84"/>
      <c r="J4" s="84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40"/>
      <c r="AK4" s="40"/>
      <c r="AL4" s="40"/>
      <c r="AM4" s="40"/>
    </row>
    <row r="5" spans="1:40" ht="17.25" customHeight="1" x14ac:dyDescent="0.2">
      <c r="A5" s="344" t="s">
        <v>0</v>
      </c>
      <c r="B5" s="345"/>
      <c r="C5" s="346"/>
      <c r="D5" s="344" t="s">
        <v>1</v>
      </c>
      <c r="E5" s="382"/>
      <c r="F5" s="44"/>
      <c r="G5" s="44"/>
      <c r="H5" s="44"/>
      <c r="I5" s="44"/>
      <c r="J5" s="45" t="s">
        <v>44</v>
      </c>
      <c r="K5" s="43"/>
      <c r="L5" s="44"/>
      <c r="M5" s="44"/>
      <c r="N5" s="44"/>
      <c r="O5" s="45" t="s">
        <v>44</v>
      </c>
      <c r="P5" s="43"/>
      <c r="Q5" s="44"/>
      <c r="R5" s="44"/>
      <c r="S5" s="44"/>
      <c r="T5" s="45" t="s">
        <v>44</v>
      </c>
      <c r="U5" s="43"/>
      <c r="V5" s="44"/>
      <c r="W5" s="44"/>
      <c r="X5" s="44"/>
      <c r="Y5" s="45" t="s">
        <v>44</v>
      </c>
      <c r="Z5" s="43"/>
      <c r="AA5" s="44"/>
      <c r="AB5" s="44"/>
      <c r="AC5" s="44"/>
      <c r="AD5" s="45" t="s">
        <v>44</v>
      </c>
      <c r="AE5" s="43"/>
      <c r="AF5" s="44"/>
      <c r="AG5" s="44"/>
      <c r="AH5" s="44"/>
      <c r="AI5" s="70" t="s">
        <v>44</v>
      </c>
      <c r="AJ5" s="37"/>
      <c r="AK5" s="46"/>
      <c r="AL5" s="46"/>
      <c r="AM5" s="46"/>
    </row>
    <row r="6" spans="1:40" ht="15.75" customHeight="1" thickBot="1" x14ac:dyDescent="0.25">
      <c r="A6" s="327" t="s">
        <v>37</v>
      </c>
      <c r="B6" s="328"/>
      <c r="C6" s="328"/>
      <c r="D6" s="329" t="s">
        <v>38</v>
      </c>
      <c r="E6" s="347"/>
      <c r="F6" s="101" t="str">
        <f>Infos!$B$21</f>
        <v>M. 1</v>
      </c>
      <c r="G6" s="101" t="str">
        <f>Infos!$B$22</f>
        <v>M. 2</v>
      </c>
      <c r="H6" s="101" t="str">
        <f>Infos!$B$23</f>
        <v>M. 3</v>
      </c>
      <c r="I6" s="101" t="str">
        <f>Infos!$B$24</f>
        <v>M. 4</v>
      </c>
      <c r="J6" s="102" t="str">
        <f>"N° "  &amp;Infos!B11</f>
        <v xml:space="preserve">N° </v>
      </c>
      <c r="K6" s="101" t="str">
        <f>Infos!$B$21</f>
        <v>M. 1</v>
      </c>
      <c r="L6" s="101" t="str">
        <f>Infos!$B$22</f>
        <v>M. 2</v>
      </c>
      <c r="M6" s="101" t="str">
        <f>Infos!$B$23</f>
        <v>M. 3</v>
      </c>
      <c r="N6" s="101" t="str">
        <f>Infos!$B$24</f>
        <v>M. 4</v>
      </c>
      <c r="O6" s="102" t="str">
        <f>"N° "  &amp;Infos!B12</f>
        <v xml:space="preserve">N° </v>
      </c>
      <c r="P6" s="101" t="str">
        <f>Infos!$B$21</f>
        <v>M. 1</v>
      </c>
      <c r="Q6" s="101" t="str">
        <f>Infos!$B$22</f>
        <v>M. 2</v>
      </c>
      <c r="R6" s="101" t="str">
        <f>Infos!$B$23</f>
        <v>M. 3</v>
      </c>
      <c r="S6" s="101" t="str">
        <f>Infos!$B$24</f>
        <v>M. 4</v>
      </c>
      <c r="T6" s="102" t="str">
        <f>"N° "  &amp;Infos!B13</f>
        <v xml:space="preserve">N° </v>
      </c>
      <c r="U6" s="101" t="str">
        <f>Infos!$B$21</f>
        <v>M. 1</v>
      </c>
      <c r="V6" s="101" t="str">
        <f>Infos!$B$22</f>
        <v>M. 2</v>
      </c>
      <c r="W6" s="101" t="str">
        <f>Infos!$B$23</f>
        <v>M. 3</v>
      </c>
      <c r="X6" s="101" t="str">
        <f>Infos!$B$24</f>
        <v>M. 4</v>
      </c>
      <c r="Y6" s="102" t="str">
        <f>"N° "  &amp;Infos!B14</f>
        <v xml:space="preserve">N° </v>
      </c>
      <c r="Z6" s="101" t="str">
        <f>Infos!$B$21</f>
        <v>M. 1</v>
      </c>
      <c r="AA6" s="101" t="str">
        <f>Infos!$B$22</f>
        <v>M. 2</v>
      </c>
      <c r="AB6" s="101" t="str">
        <f>Infos!$B$23</f>
        <v>M. 3</v>
      </c>
      <c r="AC6" s="101" t="str">
        <f>Infos!$B$24</f>
        <v>M. 4</v>
      </c>
      <c r="AD6" s="102" t="str">
        <f>"N° "  &amp;Infos!B15</f>
        <v xml:space="preserve">N° </v>
      </c>
      <c r="AE6" s="101" t="str">
        <f>Infos!$B$21</f>
        <v>M. 1</v>
      </c>
      <c r="AF6" s="101" t="str">
        <f>Infos!$B$22</f>
        <v>M. 2</v>
      </c>
      <c r="AG6" s="101" t="str">
        <f>Infos!$B$23</f>
        <v>M. 3</v>
      </c>
      <c r="AH6" s="101" t="str">
        <f>Infos!$B$24</f>
        <v>M. 4</v>
      </c>
      <c r="AI6" s="102" t="str">
        <f>"N° "  &amp;Infos!B16</f>
        <v xml:space="preserve">N° </v>
      </c>
      <c r="AJ6" s="47"/>
      <c r="AK6" s="47"/>
      <c r="AL6" s="47"/>
      <c r="AM6" s="47"/>
    </row>
    <row r="7" spans="1:40" ht="18" customHeight="1" thickBot="1" x14ac:dyDescent="0.25">
      <c r="A7" s="385" t="str">
        <f>' Sujet '!A7</f>
        <v>aaa</v>
      </c>
      <c r="B7" s="219" t="s">
        <v>41</v>
      </c>
      <c r="C7" s="149">
        <f>' Sujet '!C7</f>
        <v>0</v>
      </c>
      <c r="D7" s="122">
        <f>' Sujet '!D7</f>
        <v>0</v>
      </c>
      <c r="E7" s="222" t="str">
        <f>' Sujet '!E7</f>
        <v/>
      </c>
      <c r="F7" s="129"/>
      <c r="G7" s="129"/>
      <c r="H7" s="129"/>
      <c r="I7" s="129"/>
      <c r="J7" s="130" t="str">
        <f>IF(Infos!$C$11="abs","abs",'Grille jury - Sujet'!J7)</f>
        <v/>
      </c>
      <c r="K7" s="131"/>
      <c r="L7" s="131"/>
      <c r="M7" s="131"/>
      <c r="N7" s="131"/>
      <c r="O7" s="130" t="str">
        <f>IF(Infos!$C$12="abs","abs",'Grille jury - Sujet'!O7)</f>
        <v/>
      </c>
      <c r="P7" s="130" t="str">
        <f>IF(Infos!$C$11="abs","abs","")</f>
        <v/>
      </c>
      <c r="Q7" s="130" t="str">
        <f>IF(Infos!$C$11="abs","abs","")</f>
        <v/>
      </c>
      <c r="R7" s="130" t="str">
        <f>IF(Infos!$C$11="abs","abs","")</f>
        <v/>
      </c>
      <c r="S7" s="130" t="str">
        <f>IF(Infos!$C$11="abs","abs","")</f>
        <v/>
      </c>
      <c r="T7" s="130" t="str">
        <f>IF(Infos!$C$13="abs","abs",'Grille jury - Sujet'!T7)</f>
        <v/>
      </c>
      <c r="U7" s="130" t="str">
        <f>IF(Infos!$C$11="abs","abs","")</f>
        <v/>
      </c>
      <c r="V7" s="130" t="str">
        <f>IF(Infos!$C$11="abs","abs","")</f>
        <v/>
      </c>
      <c r="W7" s="130" t="str">
        <f>IF(Infos!$C$11="abs","abs","")</f>
        <v/>
      </c>
      <c r="X7" s="130" t="str">
        <f>IF(Infos!$C$11="abs","abs","")</f>
        <v/>
      </c>
      <c r="Y7" s="130" t="str">
        <f>IF(Infos!$C$14="abs","abs",'Grille jury - Sujet'!Y7)</f>
        <v/>
      </c>
      <c r="Z7" s="130" t="str">
        <f>IF(Infos!$C$11="abs","abs","")</f>
        <v/>
      </c>
      <c r="AA7" s="130" t="str">
        <f>IF(Infos!$C$11="abs","abs","")</f>
        <v/>
      </c>
      <c r="AB7" s="130" t="str">
        <f>IF(Infos!$C$11="abs","abs","")</f>
        <v/>
      </c>
      <c r="AC7" s="130" t="str">
        <f>IF(Infos!$C$11="abs","abs","")</f>
        <v/>
      </c>
      <c r="AD7" s="130" t="str">
        <f>IF(Infos!$C$15="abs","abs",'Grille jury - Sujet'!AD7)</f>
        <v/>
      </c>
      <c r="AE7" s="130" t="str">
        <f>IF(Infos!$C$11="abs","abs","")</f>
        <v/>
      </c>
      <c r="AF7" s="130" t="str">
        <f>IF(Infos!$C$11="abs","abs","")</f>
        <v/>
      </c>
      <c r="AG7" s="130" t="str">
        <f>IF(Infos!$C$11="abs","abs","")</f>
        <v/>
      </c>
      <c r="AH7" s="130" t="str">
        <f>IF(Infos!$C$11="abs","abs","")</f>
        <v/>
      </c>
      <c r="AI7" s="130" t="str">
        <f>IF(Infos!$C$16="abs","abs",'Grille jury - Sujet'!AI7)</f>
        <v/>
      </c>
      <c r="AJ7" s="48"/>
      <c r="AK7" s="48"/>
      <c r="AL7" s="48"/>
      <c r="AM7" s="48"/>
    </row>
    <row r="8" spans="1:40" ht="16.5" customHeight="1" thickBot="1" x14ac:dyDescent="0.25">
      <c r="A8" s="386"/>
      <c r="B8" s="220" t="s">
        <v>41</v>
      </c>
      <c r="C8" s="150">
        <f>' Sujet '!C8</f>
        <v>0</v>
      </c>
      <c r="D8" s="141">
        <f>' Sujet '!D8</f>
        <v>0</v>
      </c>
      <c r="E8" s="223" t="str">
        <f>' Sujet '!E8</f>
        <v/>
      </c>
      <c r="F8" s="133"/>
      <c r="G8" s="133"/>
      <c r="H8" s="133"/>
      <c r="I8" s="133"/>
      <c r="J8" s="134" t="str">
        <f>IF(Infos!$C$11="abs","abs",'Grille jury - Sujet'!J8)</f>
        <v/>
      </c>
      <c r="K8" s="131"/>
      <c r="L8" s="131"/>
      <c r="M8" s="131"/>
      <c r="N8" s="131"/>
      <c r="O8" s="134" t="str">
        <f>IF(Infos!$C$12="abs","abs",'Grille jury - Sujet'!O8)</f>
        <v/>
      </c>
      <c r="P8" s="130" t="str">
        <f>IF(Infos!$C$11="abs","abs","")</f>
        <v/>
      </c>
      <c r="Q8" s="130" t="str">
        <f>IF(Infos!$C$11="abs","abs","")</f>
        <v/>
      </c>
      <c r="R8" s="130" t="str">
        <f>IF(Infos!$C$11="abs","abs","")</f>
        <v/>
      </c>
      <c r="S8" s="130" t="str">
        <f>IF(Infos!$C$11="abs","abs","")</f>
        <v/>
      </c>
      <c r="T8" s="134" t="str">
        <f>IF(Infos!$C$13="abs","abs",'Grille jury - Sujet'!T8)</f>
        <v/>
      </c>
      <c r="U8" s="130" t="str">
        <f>IF(Infos!$C$11="abs","abs","")</f>
        <v/>
      </c>
      <c r="V8" s="130" t="str">
        <f>IF(Infos!$C$11="abs","abs","")</f>
        <v/>
      </c>
      <c r="W8" s="130" t="str">
        <f>IF(Infos!$C$11="abs","abs","")</f>
        <v/>
      </c>
      <c r="X8" s="130" t="str">
        <f>IF(Infos!$C$11="abs","abs","")</f>
        <v/>
      </c>
      <c r="Y8" s="134" t="str">
        <f>IF(Infos!$C$14="abs","abs",'Grille jury - Sujet'!Y8)</f>
        <v/>
      </c>
      <c r="Z8" s="130" t="str">
        <f>IF(Infos!$C$11="abs","abs","")</f>
        <v/>
      </c>
      <c r="AA8" s="130" t="str">
        <f>IF(Infos!$C$11="abs","abs","")</f>
        <v/>
      </c>
      <c r="AB8" s="130" t="str">
        <f>IF(Infos!$C$11="abs","abs","")</f>
        <v/>
      </c>
      <c r="AC8" s="130" t="str">
        <f>IF(Infos!$C$11="abs","abs","")</f>
        <v/>
      </c>
      <c r="AD8" s="134" t="str">
        <f>IF(Infos!$C$15="abs","abs",'Grille jury - Sujet'!AD8)</f>
        <v/>
      </c>
      <c r="AE8" s="130" t="str">
        <f>IF(Infos!$C$11="abs","abs","")</f>
        <v/>
      </c>
      <c r="AF8" s="130" t="str">
        <f>IF(Infos!$C$11="abs","abs","")</f>
        <v/>
      </c>
      <c r="AG8" s="130" t="str">
        <f>IF(Infos!$C$11="abs","abs","")</f>
        <v/>
      </c>
      <c r="AH8" s="130" t="str">
        <f>IF(Infos!$C$11="abs","abs","")</f>
        <v/>
      </c>
      <c r="AI8" s="134" t="str">
        <f>IF(Infos!$C$16="abs","abs",'Grille jury - Sujet'!AI8)</f>
        <v/>
      </c>
      <c r="AJ8" s="48"/>
      <c r="AK8" s="48"/>
      <c r="AL8" s="48"/>
      <c r="AM8" s="48"/>
    </row>
    <row r="9" spans="1:40" ht="16.5" customHeight="1" thickBot="1" x14ac:dyDescent="0.25">
      <c r="A9" s="386"/>
      <c r="B9" s="220" t="s">
        <v>41</v>
      </c>
      <c r="C9" s="150">
        <f>' Sujet '!C9</f>
        <v>0</v>
      </c>
      <c r="D9" s="141">
        <f>' Sujet '!D9</f>
        <v>0</v>
      </c>
      <c r="E9" s="223" t="str">
        <f>' Sujet '!E9</f>
        <v/>
      </c>
      <c r="F9" s="133"/>
      <c r="G9" s="133"/>
      <c r="H9" s="133"/>
      <c r="I9" s="133"/>
      <c r="J9" s="134" t="str">
        <f>IF(Infos!$C$11="abs","abs",'Grille jury - Sujet'!J9)</f>
        <v/>
      </c>
      <c r="K9" s="131"/>
      <c r="L9" s="131"/>
      <c r="M9" s="131"/>
      <c r="N9" s="131"/>
      <c r="O9" s="134" t="str">
        <f>IF(Infos!$C$12="abs","abs",'Grille jury - Sujet'!O9)</f>
        <v/>
      </c>
      <c r="P9" s="130" t="str">
        <f>IF(Infos!$C$11="abs","abs","")</f>
        <v/>
      </c>
      <c r="Q9" s="130" t="str">
        <f>IF(Infos!$C$11="abs","abs","")</f>
        <v/>
      </c>
      <c r="R9" s="130" t="str">
        <f>IF(Infos!$C$11="abs","abs","")</f>
        <v/>
      </c>
      <c r="S9" s="130" t="str">
        <f>IF(Infos!$C$11="abs","abs","")</f>
        <v/>
      </c>
      <c r="T9" s="134" t="str">
        <f>IF(Infos!$C$13="abs","abs",'Grille jury - Sujet'!T9)</f>
        <v/>
      </c>
      <c r="U9" s="130" t="str">
        <f>IF(Infos!$C$11="abs","abs","")</f>
        <v/>
      </c>
      <c r="V9" s="130" t="str">
        <f>IF(Infos!$C$11="abs","abs","")</f>
        <v/>
      </c>
      <c r="W9" s="130" t="str">
        <f>IF(Infos!$C$11="abs","abs","")</f>
        <v/>
      </c>
      <c r="X9" s="130" t="str">
        <f>IF(Infos!$C$11="abs","abs","")</f>
        <v/>
      </c>
      <c r="Y9" s="134" t="str">
        <f>IF(Infos!$C$14="abs","abs",'Grille jury - Sujet'!Y9)</f>
        <v/>
      </c>
      <c r="Z9" s="130" t="str">
        <f>IF(Infos!$C$11="abs","abs","")</f>
        <v/>
      </c>
      <c r="AA9" s="130" t="str">
        <f>IF(Infos!$C$11="abs","abs","")</f>
        <v/>
      </c>
      <c r="AB9" s="130" t="str">
        <f>IF(Infos!$C$11="abs","abs","")</f>
        <v/>
      </c>
      <c r="AC9" s="130" t="str">
        <f>IF(Infos!$C$11="abs","abs","")</f>
        <v/>
      </c>
      <c r="AD9" s="134" t="str">
        <f>IF(Infos!$C$15="abs","abs",'Grille jury - Sujet'!AD9)</f>
        <v/>
      </c>
      <c r="AE9" s="130" t="str">
        <f>IF(Infos!$C$11="abs","abs","")</f>
        <v/>
      </c>
      <c r="AF9" s="130" t="str">
        <f>IF(Infos!$C$11="abs","abs","")</f>
        <v/>
      </c>
      <c r="AG9" s="130" t="str">
        <f>IF(Infos!$C$11="abs","abs","")</f>
        <v/>
      </c>
      <c r="AH9" s="130" t="str">
        <f>IF(Infos!$C$11="abs","abs","")</f>
        <v/>
      </c>
      <c r="AI9" s="134" t="str">
        <f>IF(Infos!$C$16="abs","abs",'Grille jury - Sujet'!AI9)</f>
        <v/>
      </c>
      <c r="AJ9" s="48"/>
      <c r="AK9" s="48"/>
      <c r="AL9" s="48"/>
      <c r="AM9" s="48"/>
    </row>
    <row r="10" spans="1:40" ht="16.5" customHeight="1" x14ac:dyDescent="0.2">
      <c r="A10" s="387"/>
      <c r="B10" s="254" t="s">
        <v>41</v>
      </c>
      <c r="C10" s="255">
        <f>' Sujet '!C10</f>
        <v>0</v>
      </c>
      <c r="D10" s="256">
        <f>' Sujet '!D10</f>
        <v>0</v>
      </c>
      <c r="E10" s="248" t="str">
        <f>' Sujet '!E10</f>
        <v/>
      </c>
      <c r="F10" s="257"/>
      <c r="G10" s="257"/>
      <c r="H10" s="257"/>
      <c r="I10" s="257"/>
      <c r="J10" s="258" t="str">
        <f>IF(Infos!$C$11="abs","abs",'Grille jury - Sujet'!J10)</f>
        <v/>
      </c>
      <c r="K10" s="259"/>
      <c r="L10" s="259"/>
      <c r="M10" s="259"/>
      <c r="N10" s="259"/>
      <c r="O10" s="258" t="str">
        <f>IF(Infos!$C$12="abs","abs",'Grille jury - Sujet'!O10)</f>
        <v/>
      </c>
      <c r="P10" s="260" t="str">
        <f>IF(Infos!$C$11="abs","abs","")</f>
        <v/>
      </c>
      <c r="Q10" s="260" t="str">
        <f>IF(Infos!$C$11="abs","abs","")</f>
        <v/>
      </c>
      <c r="R10" s="260" t="str">
        <f>IF(Infos!$C$11="abs","abs","")</f>
        <v/>
      </c>
      <c r="S10" s="260" t="str">
        <f>IF(Infos!$C$11="abs","abs","")</f>
        <v/>
      </c>
      <c r="T10" s="258" t="str">
        <f>IF(Infos!$C$13="abs","abs",'Grille jury - Sujet'!T10)</f>
        <v/>
      </c>
      <c r="U10" s="260" t="str">
        <f>IF(Infos!$C$11="abs","abs","")</f>
        <v/>
      </c>
      <c r="V10" s="260" t="str">
        <f>IF(Infos!$C$11="abs","abs","")</f>
        <v/>
      </c>
      <c r="W10" s="260" t="str">
        <f>IF(Infos!$C$11="abs","abs","")</f>
        <v/>
      </c>
      <c r="X10" s="260" t="str">
        <f>IF(Infos!$C$11="abs","abs","")</f>
        <v/>
      </c>
      <c r="Y10" s="258" t="str">
        <f>IF(Infos!$C$14="abs","abs",'Grille jury - Sujet'!Y10)</f>
        <v/>
      </c>
      <c r="Z10" s="260" t="str">
        <f>IF(Infos!$C$11="abs","abs","")</f>
        <v/>
      </c>
      <c r="AA10" s="260" t="str">
        <f>IF(Infos!$C$11="abs","abs","")</f>
        <v/>
      </c>
      <c r="AB10" s="260" t="str">
        <f>IF(Infos!$C$11="abs","abs","")</f>
        <v/>
      </c>
      <c r="AC10" s="260" t="str">
        <f>IF(Infos!$C$11="abs","abs","")</f>
        <v/>
      </c>
      <c r="AD10" s="258" t="str">
        <f>IF(Infos!$C$15="abs","abs",'Grille jury - Sujet'!AD10)</f>
        <v/>
      </c>
      <c r="AE10" s="260" t="str">
        <f>IF(Infos!$C$11="abs","abs","")</f>
        <v/>
      </c>
      <c r="AF10" s="260" t="str">
        <f>IF(Infos!$C$11="abs","abs","")</f>
        <v/>
      </c>
      <c r="AG10" s="260" t="str">
        <f>IF(Infos!$C$11="abs","abs","")</f>
        <v/>
      </c>
      <c r="AH10" s="260" t="str">
        <f>IF(Infos!$C$11="abs","abs","")</f>
        <v/>
      </c>
      <c r="AI10" s="258" t="str">
        <f>IF(Infos!$C$16="abs","abs",'Grille jury - Sujet'!AI10)</f>
        <v/>
      </c>
      <c r="AJ10" s="48"/>
      <c r="AK10" s="48"/>
      <c r="AL10" s="48"/>
      <c r="AM10" s="48"/>
    </row>
    <row r="11" spans="1:40" ht="17.25" customHeight="1" thickBot="1" x14ac:dyDescent="0.25">
      <c r="A11" s="388" t="str">
        <f>' Sujet '!A11</f>
        <v>bbb</v>
      </c>
      <c r="B11" s="249" t="s">
        <v>41</v>
      </c>
      <c r="C11" s="171">
        <f>' Sujet '!C11</f>
        <v>0</v>
      </c>
      <c r="D11" s="250">
        <f>' Sujet '!D11</f>
        <v>0</v>
      </c>
      <c r="E11" s="229" t="str">
        <f>' Sujet '!E11</f>
        <v/>
      </c>
      <c r="F11" s="251"/>
      <c r="G11" s="251"/>
      <c r="H11" s="251"/>
      <c r="I11" s="251"/>
      <c r="J11" s="252" t="str">
        <f>IF(Infos!$C$11="abs","abs",'Grille jury - Sujet'!J11)</f>
        <v/>
      </c>
      <c r="K11" s="253"/>
      <c r="L11" s="253"/>
      <c r="M11" s="253"/>
      <c r="N11" s="253"/>
      <c r="O11" s="252" t="str">
        <f>IF(Infos!$C$12="abs","abs",'Grille jury - Sujet'!O11)</f>
        <v/>
      </c>
      <c r="P11" s="252" t="str">
        <f>IF(Infos!$C$11="abs","abs","")</f>
        <v/>
      </c>
      <c r="Q11" s="252" t="str">
        <f>IF(Infos!$C$11="abs","abs","")</f>
        <v/>
      </c>
      <c r="R11" s="252" t="str">
        <f>IF(Infos!$C$11="abs","abs","")</f>
        <v/>
      </c>
      <c r="S11" s="252" t="str">
        <f>IF(Infos!$C$11="abs","abs","")</f>
        <v/>
      </c>
      <c r="T11" s="252" t="str">
        <f>IF(Infos!$C$13="abs","abs",'Grille jury - Sujet'!T11)</f>
        <v/>
      </c>
      <c r="U11" s="252" t="str">
        <f>IF(Infos!$C$11="abs","abs","")</f>
        <v/>
      </c>
      <c r="V11" s="252" t="str">
        <f>IF(Infos!$C$11="abs","abs","")</f>
        <v/>
      </c>
      <c r="W11" s="252" t="str">
        <f>IF(Infos!$C$11="abs","abs","")</f>
        <v/>
      </c>
      <c r="X11" s="252" t="str">
        <f>IF(Infos!$C$11="abs","abs","")</f>
        <v/>
      </c>
      <c r="Y11" s="252" t="str">
        <f>IF(Infos!$C$14="abs","abs",'Grille jury - Sujet'!Y11)</f>
        <v/>
      </c>
      <c r="Z11" s="252" t="str">
        <f>IF(Infos!$C$11="abs","abs","")</f>
        <v/>
      </c>
      <c r="AA11" s="252" t="str">
        <f>IF(Infos!$C$11="abs","abs","")</f>
        <v/>
      </c>
      <c r="AB11" s="252" t="str">
        <f>IF(Infos!$C$11="abs","abs","")</f>
        <v/>
      </c>
      <c r="AC11" s="252" t="str">
        <f>IF(Infos!$C$11="abs","abs","")</f>
        <v/>
      </c>
      <c r="AD11" s="252" t="str">
        <f>IF(Infos!$C$15="abs","abs",'Grille jury - Sujet'!AD11)</f>
        <v/>
      </c>
      <c r="AE11" s="252" t="str">
        <f>IF(Infos!$C$11="abs","abs","")</f>
        <v/>
      </c>
      <c r="AF11" s="252" t="str">
        <f>IF(Infos!$C$11="abs","abs","")</f>
        <v/>
      </c>
      <c r="AG11" s="252" t="str">
        <f>IF(Infos!$C$11="abs","abs","")</f>
        <v/>
      </c>
      <c r="AH11" s="252" t="str">
        <f>IF(Infos!$C$11="abs","abs","")</f>
        <v/>
      </c>
      <c r="AI11" s="252" t="str">
        <f>IF(Infos!$C$16="abs","abs",'Grille jury - Sujet'!AI11)</f>
        <v/>
      </c>
      <c r="AJ11" s="48"/>
      <c r="AK11" s="48"/>
      <c r="AL11" s="48"/>
      <c r="AM11" s="48"/>
    </row>
    <row r="12" spans="1:40" ht="17.25" customHeight="1" thickBot="1" x14ac:dyDescent="0.25">
      <c r="A12" s="386"/>
      <c r="B12" s="220" t="s">
        <v>41</v>
      </c>
      <c r="C12" s="150">
        <f>' Sujet '!C12</f>
        <v>0</v>
      </c>
      <c r="D12" s="141">
        <f>' Sujet '!D12</f>
        <v>0</v>
      </c>
      <c r="E12" s="223" t="str">
        <f>' Sujet '!E12</f>
        <v/>
      </c>
      <c r="F12" s="129"/>
      <c r="G12" s="129"/>
      <c r="H12" s="129"/>
      <c r="I12" s="129"/>
      <c r="J12" s="134" t="str">
        <f>IF(Infos!$C$11="abs","abs",'Grille jury - Sujet'!J12)</f>
        <v/>
      </c>
      <c r="K12" s="131"/>
      <c r="L12" s="131"/>
      <c r="M12" s="131"/>
      <c r="N12" s="131"/>
      <c r="O12" s="134" t="str">
        <f>IF(Infos!$C$12="abs","abs",'Grille jury - Sujet'!O12)</f>
        <v/>
      </c>
      <c r="P12" s="130" t="str">
        <f>IF(Infos!$C$11="abs","abs","")</f>
        <v/>
      </c>
      <c r="Q12" s="130" t="str">
        <f>IF(Infos!$C$11="abs","abs","")</f>
        <v/>
      </c>
      <c r="R12" s="130" t="str">
        <f>IF(Infos!$C$11="abs","abs","")</f>
        <v/>
      </c>
      <c r="S12" s="130" t="str">
        <f>IF(Infos!$C$11="abs","abs","")</f>
        <v/>
      </c>
      <c r="T12" s="134" t="str">
        <f>IF(Infos!$C$13="abs","abs",'Grille jury - Sujet'!T12)</f>
        <v/>
      </c>
      <c r="U12" s="130" t="str">
        <f>IF(Infos!$C$11="abs","abs","")</f>
        <v/>
      </c>
      <c r="V12" s="130" t="str">
        <f>IF(Infos!$C$11="abs","abs","")</f>
        <v/>
      </c>
      <c r="W12" s="130" t="str">
        <f>IF(Infos!$C$11="abs","abs","")</f>
        <v/>
      </c>
      <c r="X12" s="130" t="str">
        <f>IF(Infos!$C$11="abs","abs","")</f>
        <v/>
      </c>
      <c r="Y12" s="134" t="str">
        <f>IF(Infos!$C$14="abs","abs",'Grille jury - Sujet'!Y12)</f>
        <v/>
      </c>
      <c r="Z12" s="130" t="str">
        <f>IF(Infos!$C$11="abs","abs","")</f>
        <v/>
      </c>
      <c r="AA12" s="130" t="str">
        <f>IF(Infos!$C$11="abs","abs","")</f>
        <v/>
      </c>
      <c r="AB12" s="130" t="str">
        <f>IF(Infos!$C$11="abs","abs","")</f>
        <v/>
      </c>
      <c r="AC12" s="130" t="str">
        <f>IF(Infos!$C$11="abs","abs","")</f>
        <v/>
      </c>
      <c r="AD12" s="134" t="str">
        <f>IF(Infos!$C$15="abs","abs",'Grille jury - Sujet'!AD12)</f>
        <v/>
      </c>
      <c r="AE12" s="130" t="str">
        <f>IF(Infos!$C$11="abs","abs","")</f>
        <v/>
      </c>
      <c r="AF12" s="130" t="str">
        <f>IF(Infos!$C$11="abs","abs","")</f>
        <v/>
      </c>
      <c r="AG12" s="130" t="str">
        <f>IF(Infos!$C$11="abs","abs","")</f>
        <v/>
      </c>
      <c r="AH12" s="130" t="str">
        <f>IF(Infos!$C$11="abs","abs","")</f>
        <v/>
      </c>
      <c r="AI12" s="134" t="str">
        <f>IF(Infos!$C$16="abs","abs",'Grille jury - Sujet'!AI12)</f>
        <v/>
      </c>
      <c r="AJ12" s="48"/>
      <c r="AK12" s="48"/>
      <c r="AL12" s="48"/>
      <c r="AM12" s="48"/>
    </row>
    <row r="13" spans="1:40" ht="15.75" customHeight="1" thickBot="1" x14ac:dyDescent="0.25">
      <c r="A13" s="386"/>
      <c r="B13" s="220" t="s">
        <v>41</v>
      </c>
      <c r="C13" s="150">
        <f>' Sujet '!C13</f>
        <v>0</v>
      </c>
      <c r="D13" s="141">
        <f>' Sujet '!D13</f>
        <v>0</v>
      </c>
      <c r="E13" s="223" t="str">
        <f>' Sujet '!E13</f>
        <v/>
      </c>
      <c r="F13" s="133"/>
      <c r="G13" s="133"/>
      <c r="H13" s="133"/>
      <c r="I13" s="133"/>
      <c r="J13" s="134" t="str">
        <f>IF(Infos!$C$11="abs","abs",'Grille jury - Sujet'!J13)</f>
        <v/>
      </c>
      <c r="K13" s="131"/>
      <c r="L13" s="131"/>
      <c r="M13" s="131"/>
      <c r="N13" s="131"/>
      <c r="O13" s="134" t="str">
        <f>IF(Infos!$C$12="abs","abs",'Grille jury - Sujet'!O13)</f>
        <v/>
      </c>
      <c r="P13" s="130" t="str">
        <f>IF(Infos!$C$11="abs","abs","")</f>
        <v/>
      </c>
      <c r="Q13" s="130" t="str">
        <f>IF(Infos!$C$11="abs","abs","")</f>
        <v/>
      </c>
      <c r="R13" s="130" t="str">
        <f>IF(Infos!$C$11="abs","abs","")</f>
        <v/>
      </c>
      <c r="S13" s="130" t="str">
        <f>IF(Infos!$C$11="abs","abs","")</f>
        <v/>
      </c>
      <c r="T13" s="134" t="str">
        <f>IF(Infos!$C$13="abs","abs",'Grille jury - Sujet'!T13)</f>
        <v/>
      </c>
      <c r="U13" s="130" t="str">
        <f>IF(Infos!$C$11="abs","abs","")</f>
        <v/>
      </c>
      <c r="V13" s="130" t="str">
        <f>IF(Infos!$C$11="abs","abs","")</f>
        <v/>
      </c>
      <c r="W13" s="130" t="str">
        <f>IF(Infos!$C$11="abs","abs","")</f>
        <v/>
      </c>
      <c r="X13" s="130" t="str">
        <f>IF(Infos!$C$11="abs","abs","")</f>
        <v/>
      </c>
      <c r="Y13" s="134" t="str">
        <f>IF(Infos!$C$14="abs","abs",'Grille jury - Sujet'!Y13)</f>
        <v/>
      </c>
      <c r="Z13" s="130" t="str">
        <f>IF(Infos!$C$11="abs","abs","")</f>
        <v/>
      </c>
      <c r="AA13" s="130" t="str">
        <f>IF(Infos!$C$11="abs","abs","")</f>
        <v/>
      </c>
      <c r="AB13" s="130" t="str">
        <f>IF(Infos!$C$11="abs","abs","")</f>
        <v/>
      </c>
      <c r="AC13" s="130" t="str">
        <f>IF(Infos!$C$11="abs","abs","")</f>
        <v/>
      </c>
      <c r="AD13" s="134" t="str">
        <f>IF(Infos!$C$15="abs","abs",'Grille jury - Sujet'!AD13)</f>
        <v/>
      </c>
      <c r="AE13" s="130" t="str">
        <f>IF(Infos!$C$11="abs","abs","")</f>
        <v/>
      </c>
      <c r="AF13" s="130" t="str">
        <f>IF(Infos!$C$11="abs","abs","")</f>
        <v/>
      </c>
      <c r="AG13" s="130" t="str">
        <f>IF(Infos!$C$11="abs","abs","")</f>
        <v/>
      </c>
      <c r="AH13" s="130" t="str">
        <f>IF(Infos!$C$11="abs","abs","")</f>
        <v/>
      </c>
      <c r="AI13" s="134" t="str">
        <f>IF(Infos!$C$16="abs","abs",'Grille jury - Sujet'!AI13)</f>
        <v/>
      </c>
      <c r="AJ13" s="48"/>
      <c r="AK13" s="48"/>
      <c r="AL13" s="48"/>
      <c r="AM13" s="48"/>
    </row>
    <row r="14" spans="1:40" ht="18" customHeight="1" thickBot="1" x14ac:dyDescent="0.25">
      <c r="A14" s="389"/>
      <c r="B14" s="221" t="s">
        <v>41</v>
      </c>
      <c r="C14" s="151">
        <f>' Sujet '!C14</f>
        <v>0</v>
      </c>
      <c r="D14" s="123">
        <f>' Sujet '!D14</f>
        <v>0</v>
      </c>
      <c r="E14" s="224" t="str">
        <f>' Sujet '!E14</f>
        <v/>
      </c>
      <c r="F14" s="137"/>
      <c r="G14" s="137"/>
      <c r="H14" s="137"/>
      <c r="I14" s="137"/>
      <c r="J14" s="138" t="str">
        <f>IF(Infos!$C$11="abs","abs",'Grille jury - Sujet'!J14)</f>
        <v/>
      </c>
      <c r="K14" s="131"/>
      <c r="L14" s="131"/>
      <c r="M14" s="131"/>
      <c r="N14" s="131"/>
      <c r="O14" s="138" t="str">
        <f>IF(Infos!$C$12="abs","abs",'Grille jury - Sujet'!O14)</f>
        <v/>
      </c>
      <c r="P14" s="130" t="str">
        <f>IF(Infos!$C$11="abs","abs","")</f>
        <v/>
      </c>
      <c r="Q14" s="130" t="str">
        <f>IF(Infos!$C$11="abs","abs","")</f>
        <v/>
      </c>
      <c r="R14" s="130" t="str">
        <f>IF(Infos!$C$11="abs","abs","")</f>
        <v/>
      </c>
      <c r="S14" s="130" t="str">
        <f>IF(Infos!$C$11="abs","abs","")</f>
        <v/>
      </c>
      <c r="T14" s="138" t="str">
        <f>IF(Infos!$C$13="abs","abs",'Grille jury - Sujet'!T14)</f>
        <v/>
      </c>
      <c r="U14" s="130" t="str">
        <f>IF(Infos!$C$11="abs","abs","")</f>
        <v/>
      </c>
      <c r="V14" s="130" t="str">
        <f>IF(Infos!$C$11="abs","abs","")</f>
        <v/>
      </c>
      <c r="W14" s="130" t="str">
        <f>IF(Infos!$C$11="abs","abs","")</f>
        <v/>
      </c>
      <c r="X14" s="130" t="str">
        <f>IF(Infos!$C$11="abs","abs","")</f>
        <v/>
      </c>
      <c r="Y14" s="138" t="str">
        <f>IF(Infos!$C$14="abs","abs",'Grille jury - Sujet'!Y14)</f>
        <v/>
      </c>
      <c r="Z14" s="130" t="str">
        <f>IF(Infos!$C$11="abs","abs","")</f>
        <v/>
      </c>
      <c r="AA14" s="130" t="str">
        <f>IF(Infos!$C$11="abs","abs","")</f>
        <v/>
      </c>
      <c r="AB14" s="130" t="str">
        <f>IF(Infos!$C$11="abs","abs","")</f>
        <v/>
      </c>
      <c r="AC14" s="130" t="str">
        <f>IF(Infos!$C$11="abs","abs","")</f>
        <v/>
      </c>
      <c r="AD14" s="138" t="str">
        <f>IF(Infos!$C$15="abs","abs",'Grille jury - Sujet'!AD14)</f>
        <v/>
      </c>
      <c r="AE14" s="130" t="str">
        <f>IF(Infos!$C$11="abs","abs","")</f>
        <v/>
      </c>
      <c r="AF14" s="130" t="str">
        <f>IF(Infos!$C$11="abs","abs","")</f>
        <v/>
      </c>
      <c r="AG14" s="130" t="str">
        <f>IF(Infos!$C$11="abs","abs","")</f>
        <v/>
      </c>
      <c r="AH14" s="130" t="str">
        <f>IF(Infos!$C$11="abs","abs","")</f>
        <v/>
      </c>
      <c r="AI14" s="138" t="str">
        <f>IF(Infos!$C$16="abs","abs",'Grille jury - Sujet'!AI14)</f>
        <v/>
      </c>
      <c r="AJ14" s="48"/>
      <c r="AK14" s="48"/>
      <c r="AL14" s="48"/>
      <c r="AM14" s="48"/>
    </row>
    <row r="15" spans="1:40" ht="18" customHeight="1" thickBot="1" x14ac:dyDescent="0.25">
      <c r="A15" s="383" t="str">
        <f>'Grille jury - Sujet'!A15:A16</f>
        <v>HYGIENE
SECURITE</v>
      </c>
      <c r="B15" s="113" t="s">
        <v>41</v>
      </c>
      <c r="C15" s="149" t="str">
        <f>' Sujet '!C15</f>
        <v>Remise en état du poste de travail</v>
      </c>
      <c r="D15" s="122">
        <f>' Sujet '!D15</f>
        <v>0</v>
      </c>
      <c r="E15" s="222" t="str">
        <f>' Sujet '!E15</f>
        <v/>
      </c>
      <c r="F15" s="129"/>
      <c r="G15" s="129"/>
      <c r="H15" s="129"/>
      <c r="I15" s="129"/>
      <c r="J15" s="130" t="str">
        <f>IF(Infos!$C$11="abs","abs",'Grille jury - Sujet'!J15)</f>
        <v/>
      </c>
      <c r="K15" s="131"/>
      <c r="L15" s="131"/>
      <c r="M15" s="131"/>
      <c r="N15" s="131"/>
      <c r="O15" s="130" t="str">
        <f>IF(Infos!$C$12="abs","abs",'Grille jury - Sujet'!O15)</f>
        <v/>
      </c>
      <c r="P15" s="130" t="str">
        <f>IF(Infos!$C$11="abs","abs","")</f>
        <v/>
      </c>
      <c r="Q15" s="130" t="str">
        <f>IF(Infos!$C$11="abs","abs","")</f>
        <v/>
      </c>
      <c r="R15" s="130" t="str">
        <f>IF(Infos!$C$11="abs","abs","")</f>
        <v/>
      </c>
      <c r="S15" s="130" t="str">
        <f>IF(Infos!$C$11="abs","abs","")</f>
        <v/>
      </c>
      <c r="T15" s="130" t="str">
        <f>IF(Infos!$C$13="abs","abs",'Grille jury - Sujet'!T15)</f>
        <v/>
      </c>
      <c r="U15" s="130" t="str">
        <f>IF(Infos!$C$11="abs","abs","")</f>
        <v/>
      </c>
      <c r="V15" s="130" t="str">
        <f>IF(Infos!$C$11="abs","abs","")</f>
        <v/>
      </c>
      <c r="W15" s="130" t="str">
        <f>IF(Infos!$C$11="abs","abs","")</f>
        <v/>
      </c>
      <c r="X15" s="130" t="str">
        <f>IF(Infos!$C$11="abs","abs","")</f>
        <v/>
      </c>
      <c r="Y15" s="130" t="str">
        <f>IF(Infos!$C$14="abs","abs",'Grille jury - Sujet'!Y15)</f>
        <v/>
      </c>
      <c r="Z15" s="130" t="str">
        <f>IF(Infos!$C$11="abs","abs","")</f>
        <v/>
      </c>
      <c r="AA15" s="130" t="str">
        <f>IF(Infos!$C$11="abs","abs","")</f>
        <v/>
      </c>
      <c r="AB15" s="130" t="str">
        <f>IF(Infos!$C$11="abs","abs","")</f>
        <v/>
      </c>
      <c r="AC15" s="130" t="str">
        <f>IF(Infos!$C$11="abs","abs","")</f>
        <v/>
      </c>
      <c r="AD15" s="130" t="str">
        <f>IF(Infos!$C$15="abs","abs",'Grille jury - Sujet'!AD15)</f>
        <v/>
      </c>
      <c r="AE15" s="130" t="str">
        <f>IF(Infos!$C$11="abs","abs","")</f>
        <v/>
      </c>
      <c r="AF15" s="130" t="str">
        <f>IF(Infos!$C$11="abs","abs","")</f>
        <v/>
      </c>
      <c r="AG15" s="130" t="str">
        <f>IF(Infos!$C$11="abs","abs","")</f>
        <v/>
      </c>
      <c r="AH15" s="130" t="str">
        <f>IF(Infos!$C$11="abs","abs","")</f>
        <v/>
      </c>
      <c r="AI15" s="130" t="str">
        <f>IF(Infos!$C$16="abs","abs",'Grille jury - Sujet'!AI15)</f>
        <v/>
      </c>
      <c r="AJ15" s="48"/>
      <c r="AK15" s="48"/>
      <c r="AL15" s="48"/>
      <c r="AM15" s="48"/>
    </row>
    <row r="16" spans="1:40" ht="18" customHeight="1" thickBot="1" x14ac:dyDescent="0.25">
      <c r="A16" s="384"/>
      <c r="B16" s="117" t="s">
        <v>41</v>
      </c>
      <c r="C16" s="151" t="str">
        <f>' Sujet '!C16</f>
        <v>Respect des règles d'hygiène</v>
      </c>
      <c r="D16" s="123">
        <f>' Sujet '!D16</f>
        <v>0</v>
      </c>
      <c r="E16" s="224" t="str">
        <f>' Sujet '!E16</f>
        <v/>
      </c>
      <c r="F16" s="137"/>
      <c r="G16" s="137"/>
      <c r="H16" s="137"/>
      <c r="I16" s="137"/>
      <c r="J16" s="138" t="str">
        <f>IF(Infos!$C$11="abs","abs",'Grille jury - Sujet'!J16)</f>
        <v/>
      </c>
      <c r="K16" s="131"/>
      <c r="L16" s="131"/>
      <c r="M16" s="131"/>
      <c r="N16" s="131"/>
      <c r="O16" s="138" t="str">
        <f>IF(Infos!$C$12="abs","abs",'Grille jury - Sujet'!O16)</f>
        <v/>
      </c>
      <c r="P16" s="130" t="str">
        <f>IF(Infos!$C$11="abs","abs","")</f>
        <v/>
      </c>
      <c r="Q16" s="130" t="str">
        <f>IF(Infos!$C$11="abs","abs","")</f>
        <v/>
      </c>
      <c r="R16" s="130" t="str">
        <f>IF(Infos!$C$11="abs","abs","")</f>
        <v/>
      </c>
      <c r="S16" s="130" t="str">
        <f>IF(Infos!$C$11="abs","abs","")</f>
        <v/>
      </c>
      <c r="T16" s="138" t="str">
        <f>IF(Infos!$C$13="abs","abs",'Grille jury - Sujet'!T16)</f>
        <v/>
      </c>
      <c r="U16" s="130" t="str">
        <f>IF(Infos!$C$11="abs","abs","")</f>
        <v/>
      </c>
      <c r="V16" s="130" t="str">
        <f>IF(Infos!$C$11="abs","abs","")</f>
        <v/>
      </c>
      <c r="W16" s="130" t="str">
        <f>IF(Infos!$C$11="abs","abs","")</f>
        <v/>
      </c>
      <c r="X16" s="130" t="str">
        <f>IF(Infos!$C$11="abs","abs","")</f>
        <v/>
      </c>
      <c r="Y16" s="138" t="str">
        <f>IF(Infos!$C$14="abs","abs",'Grille jury - Sujet'!Y16)</f>
        <v/>
      </c>
      <c r="Z16" s="130" t="str">
        <f>IF(Infos!$C$11="abs","abs","")</f>
        <v/>
      </c>
      <c r="AA16" s="130" t="str">
        <f>IF(Infos!$C$11="abs","abs","")</f>
        <v/>
      </c>
      <c r="AB16" s="130" t="str">
        <f>IF(Infos!$C$11="abs","abs","")</f>
        <v/>
      </c>
      <c r="AC16" s="130" t="str">
        <f>IF(Infos!$C$11="abs","abs","")</f>
        <v/>
      </c>
      <c r="AD16" s="138" t="str">
        <f>IF(Infos!$C$15="abs","abs",'Grille jury - Sujet'!AD16)</f>
        <v/>
      </c>
      <c r="AE16" s="130" t="str">
        <f>IF(Infos!$C$11="abs","abs","")</f>
        <v/>
      </c>
      <c r="AF16" s="130" t="str">
        <f>IF(Infos!$C$11="abs","abs","")</f>
        <v/>
      </c>
      <c r="AG16" s="130" t="str">
        <f>IF(Infos!$C$11="abs","abs","")</f>
        <v/>
      </c>
      <c r="AH16" s="130" t="str">
        <f>IF(Infos!$C$11="abs","abs","")</f>
        <v/>
      </c>
      <c r="AI16" s="138" t="str">
        <f>IF(Infos!$C$16="abs","abs",'Grille jury - Sujet'!AI16)</f>
        <v/>
      </c>
      <c r="AJ16" s="48"/>
      <c r="AK16" s="48"/>
      <c r="AL16" s="48"/>
      <c r="AM16" s="48"/>
    </row>
    <row r="17" spans="1:39" ht="20.100000000000001" customHeight="1" x14ac:dyDescent="0.2">
      <c r="A17" s="379" t="s">
        <v>3</v>
      </c>
      <c r="B17" s="379"/>
      <c r="C17" s="380"/>
      <c r="D17" s="97">
        <f>SUM(D7:D16)</f>
        <v>0</v>
      </c>
      <c r="E17" s="225" t="s">
        <v>9</v>
      </c>
      <c r="F17" s="99"/>
      <c r="G17" s="99"/>
      <c r="H17" s="99"/>
      <c r="I17" s="99"/>
      <c r="J17" s="130">
        <f>IF(Infos!$C$11="abs","abs",'Grille jury - Sujet'!J17)</f>
        <v>0</v>
      </c>
      <c r="K17" s="131"/>
      <c r="L17" s="131"/>
      <c r="M17" s="131"/>
      <c r="N17" s="131"/>
      <c r="O17" s="130">
        <f>IF(Infos!$C$12="abs","abs",'Grille jury - Sujet'!O17)</f>
        <v>0</v>
      </c>
      <c r="P17" s="130" t="str">
        <f>IF(Infos!$C$11="abs","abs","")</f>
        <v/>
      </c>
      <c r="Q17" s="130" t="str">
        <f>IF(Infos!$C$11="abs","abs","")</f>
        <v/>
      </c>
      <c r="R17" s="130" t="str">
        <f>IF(Infos!$C$11="abs","abs","")</f>
        <v/>
      </c>
      <c r="S17" s="130" t="str">
        <f>IF(Infos!$C$11="abs","abs","")</f>
        <v/>
      </c>
      <c r="T17" s="130">
        <f>IF(Infos!$C$13="abs","abs",'Grille jury - Sujet'!T17)</f>
        <v>0</v>
      </c>
      <c r="U17" s="130" t="str">
        <f>IF(Infos!$C$11="abs","abs","")</f>
        <v/>
      </c>
      <c r="V17" s="130" t="str">
        <f>IF(Infos!$C$11="abs","abs","")</f>
        <v/>
      </c>
      <c r="W17" s="130" t="str">
        <f>IF(Infos!$C$11="abs","abs","")</f>
        <v/>
      </c>
      <c r="X17" s="130" t="str">
        <f>IF(Infos!$C$11="abs","abs","")</f>
        <v/>
      </c>
      <c r="Y17" s="130">
        <f>IF(Infos!$C$14="abs","abs",'Grille jury - Sujet'!Y17)</f>
        <v>0</v>
      </c>
      <c r="Z17" s="130" t="str">
        <f>IF(Infos!$C$11="abs","abs","")</f>
        <v/>
      </c>
      <c r="AA17" s="130" t="str">
        <f>IF(Infos!$C$11="abs","abs","")</f>
        <v/>
      </c>
      <c r="AB17" s="130" t="str">
        <f>IF(Infos!$C$11="abs","abs","")</f>
        <v/>
      </c>
      <c r="AC17" s="130" t="str">
        <f>IF(Infos!$C$11="abs","abs","")</f>
        <v/>
      </c>
      <c r="AD17" s="130">
        <f>IF(Infos!$C$15="abs","abs",'Grille jury - Sujet'!AD17)</f>
        <v>0</v>
      </c>
      <c r="AE17" s="130" t="str">
        <f>IF(Infos!$C$11="abs","abs","")</f>
        <v/>
      </c>
      <c r="AF17" s="130" t="str">
        <f>IF(Infos!$C$11="abs","abs","")</f>
        <v/>
      </c>
      <c r="AG17" s="130" t="str">
        <f>IF(Infos!$C$11="abs","abs","")</f>
        <v/>
      </c>
      <c r="AH17" s="130" t="str">
        <f>IF(Infos!$C$11="abs","abs","")</f>
        <v/>
      </c>
      <c r="AI17" s="132">
        <f>IF(Infos!$C$16="abs","abs",'Grille jury - Sujet'!AI17)</f>
        <v>0</v>
      </c>
      <c r="AJ17" s="50"/>
      <c r="AK17" s="50"/>
      <c r="AL17" s="50"/>
      <c r="AM17" s="50"/>
    </row>
    <row r="18" spans="1:39" ht="15" customHeight="1" thickBot="1" x14ac:dyDescent="0.25">
      <c r="A18" s="368" t="s">
        <v>40</v>
      </c>
      <c r="B18" s="368"/>
      <c r="C18" s="369"/>
      <c r="D18" s="324" t="s">
        <v>39</v>
      </c>
      <c r="E18" s="348"/>
      <c r="F18" s="103"/>
      <c r="G18" s="103"/>
      <c r="H18" s="103"/>
      <c r="I18" s="103"/>
      <c r="J18" s="108"/>
      <c r="K18" s="109"/>
      <c r="L18" s="109"/>
      <c r="M18" s="109"/>
      <c r="N18" s="109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50"/>
      <c r="AK18" s="50"/>
      <c r="AL18" s="50"/>
      <c r="AM18" s="50"/>
    </row>
    <row r="19" spans="1:39" ht="18" customHeight="1" thickBot="1" x14ac:dyDescent="0.25">
      <c r="A19" s="263" t="str">
        <f>'Grille jury - Sujet'!A19:A22</f>
        <v>FABRICATION 1</v>
      </c>
      <c r="B19" s="113" t="s">
        <v>41</v>
      </c>
      <c r="C19" s="171">
        <f>IF('Grille jury - Sujet'!C19="","",'Grille jury - Sujet'!C19)</f>
        <v>0</v>
      </c>
      <c r="D19" s="122">
        <f>' Sujet '!D19</f>
        <v>0</v>
      </c>
      <c r="E19" s="222" t="str">
        <f>' Sujet '!E19</f>
        <v/>
      </c>
      <c r="F19" s="129"/>
      <c r="G19" s="129"/>
      <c r="H19" s="129"/>
      <c r="I19" s="129"/>
      <c r="J19" s="130" t="str">
        <f>IF(Infos!$C$11="abs","abs",'Grille jury - Sujet'!J19)</f>
        <v/>
      </c>
      <c r="K19" s="131"/>
      <c r="L19" s="131"/>
      <c r="M19" s="131"/>
      <c r="N19" s="131"/>
      <c r="O19" s="130" t="str">
        <f>IF(Infos!$C$12="abs","abs",'Grille jury - Sujet'!O19)</f>
        <v/>
      </c>
      <c r="P19" s="130" t="str">
        <f>IF(Infos!$C$11="abs","abs","")</f>
        <v/>
      </c>
      <c r="Q19" s="130" t="str">
        <f>IF(Infos!$C$11="abs","abs","")</f>
        <v/>
      </c>
      <c r="R19" s="130" t="str">
        <f>IF(Infos!$C$11="abs","abs","")</f>
        <v/>
      </c>
      <c r="S19" s="130" t="str">
        <f>IF(Infos!$C$11="abs","abs","")</f>
        <v/>
      </c>
      <c r="T19" s="130" t="str">
        <f>IF(Infos!$C$13="abs","abs",'Grille jury - Sujet'!T19)</f>
        <v/>
      </c>
      <c r="U19" s="130" t="str">
        <f>IF(Infos!$C$11="abs","abs","")</f>
        <v/>
      </c>
      <c r="V19" s="130" t="str">
        <f>IF(Infos!$C$11="abs","abs","")</f>
        <v/>
      </c>
      <c r="W19" s="130" t="str">
        <f>IF(Infos!$C$11="abs","abs","")</f>
        <v/>
      </c>
      <c r="X19" s="130" t="str">
        <f>IF(Infos!$C$11="abs","abs","")</f>
        <v/>
      </c>
      <c r="Y19" s="130" t="str">
        <f>IF(Infos!$C$14="abs","abs",'Grille jury - Sujet'!Y19)</f>
        <v/>
      </c>
      <c r="Z19" s="130" t="str">
        <f>IF(Infos!$C$11="abs","abs","")</f>
        <v/>
      </c>
      <c r="AA19" s="130" t="str">
        <f>IF(Infos!$C$11="abs","abs","")</f>
        <v/>
      </c>
      <c r="AB19" s="130" t="str">
        <f>IF(Infos!$C$11="abs","abs","")</f>
        <v/>
      </c>
      <c r="AC19" s="130" t="str">
        <f>IF(Infos!$C$11="abs","abs","")</f>
        <v/>
      </c>
      <c r="AD19" s="130" t="str">
        <f>IF(Infos!$C$15="abs","abs",'Grille jury - Sujet'!AD19)</f>
        <v/>
      </c>
      <c r="AE19" s="130" t="str">
        <f>IF(Infos!$C$11="abs","abs","")</f>
        <v/>
      </c>
      <c r="AF19" s="130" t="str">
        <f>IF(Infos!$C$11="abs","abs","")</f>
        <v/>
      </c>
      <c r="AG19" s="130" t="str">
        <f>IF(Infos!$C$11="abs","abs","")</f>
        <v/>
      </c>
      <c r="AH19" s="130" t="str">
        <f>IF(Infos!$C$11="abs","abs","")</f>
        <v/>
      </c>
      <c r="AI19" s="130" t="str">
        <f>IF(Infos!$C$16="abs","abs",'Grille jury - Sujet'!AI19)</f>
        <v/>
      </c>
      <c r="AJ19" s="48"/>
      <c r="AK19" s="48"/>
      <c r="AL19" s="48"/>
      <c r="AM19" s="48"/>
    </row>
    <row r="20" spans="1:39" ht="17.25" customHeight="1" thickBot="1" x14ac:dyDescent="0.25">
      <c r="A20" s="395" t="str">
        <f>' Sujet '!A20</f>
        <v>ccc</v>
      </c>
      <c r="B20" s="115" t="s">
        <v>41</v>
      </c>
      <c r="C20" s="150">
        <f>IF('Grille jury - Sujet'!C20="","",'Grille jury - Sujet'!C20)</f>
        <v>0</v>
      </c>
      <c r="D20" s="141">
        <f>' Sujet '!D20</f>
        <v>0</v>
      </c>
      <c r="E20" s="223" t="str">
        <f>' Sujet '!E20</f>
        <v/>
      </c>
      <c r="F20" s="172"/>
      <c r="G20" s="172"/>
      <c r="H20" s="172"/>
      <c r="I20" s="172"/>
      <c r="J20" s="134" t="str">
        <f>IF(Infos!$C$11="abs","abs",'Grille jury - Sujet'!J20)</f>
        <v/>
      </c>
      <c r="K20" s="131"/>
      <c r="L20" s="131"/>
      <c r="M20" s="131"/>
      <c r="N20" s="131"/>
      <c r="O20" s="134" t="str">
        <f>IF(Infos!$C$12="abs","abs",'Grille jury - Sujet'!O20)</f>
        <v/>
      </c>
      <c r="P20" s="130" t="str">
        <f>IF(Infos!$C$11="abs","abs","")</f>
        <v/>
      </c>
      <c r="Q20" s="130" t="str">
        <f>IF(Infos!$C$11="abs","abs","")</f>
        <v/>
      </c>
      <c r="R20" s="130" t="str">
        <f>IF(Infos!$C$11="abs","abs","")</f>
        <v/>
      </c>
      <c r="S20" s="130" t="str">
        <f>IF(Infos!$C$11="abs","abs","")</f>
        <v/>
      </c>
      <c r="T20" s="134" t="str">
        <f>IF(Infos!$C$13="abs","abs",'Grille jury - Sujet'!T20)</f>
        <v/>
      </c>
      <c r="U20" s="130" t="str">
        <f>IF(Infos!$C$11="abs","abs","")</f>
        <v/>
      </c>
      <c r="V20" s="130" t="str">
        <f>IF(Infos!$C$11="abs","abs","")</f>
        <v/>
      </c>
      <c r="W20" s="130" t="str">
        <f>IF(Infos!$C$11="abs","abs","")</f>
        <v/>
      </c>
      <c r="X20" s="130" t="str">
        <f>IF(Infos!$C$11="abs","abs","")</f>
        <v/>
      </c>
      <c r="Y20" s="134" t="str">
        <f>IF(Infos!$C$14="abs","abs",'Grille jury - Sujet'!Y20)</f>
        <v/>
      </c>
      <c r="Z20" s="130" t="str">
        <f>IF(Infos!$C$11="abs","abs","")</f>
        <v/>
      </c>
      <c r="AA20" s="130" t="str">
        <f>IF(Infos!$C$11="abs","abs","")</f>
        <v/>
      </c>
      <c r="AB20" s="130" t="str">
        <f>IF(Infos!$C$11="abs","abs","")</f>
        <v/>
      </c>
      <c r="AC20" s="130" t="str">
        <f>IF(Infos!$C$11="abs","abs","")</f>
        <v/>
      </c>
      <c r="AD20" s="134" t="str">
        <f>IF(Infos!$C$15="abs","abs",'Grille jury - Sujet'!AD20)</f>
        <v/>
      </c>
      <c r="AE20" s="130" t="str">
        <f>IF(Infos!$C$11="abs","abs","")</f>
        <v/>
      </c>
      <c r="AF20" s="130" t="str">
        <f>IF(Infos!$C$11="abs","abs","")</f>
        <v/>
      </c>
      <c r="AG20" s="130" t="str">
        <f>IF(Infos!$C$11="abs","abs","")</f>
        <v/>
      </c>
      <c r="AH20" s="130" t="str">
        <f>IF(Infos!$C$11="abs","abs","")</f>
        <v/>
      </c>
      <c r="AI20" s="134" t="str">
        <f>IF(Infos!$C$16="abs","abs",'Grille jury - Sujet'!AI20)</f>
        <v/>
      </c>
      <c r="AJ20" s="48"/>
      <c r="AK20" s="48"/>
      <c r="AL20" s="48"/>
      <c r="AM20" s="48"/>
    </row>
    <row r="21" spans="1:39" ht="18" customHeight="1" thickBot="1" x14ac:dyDescent="0.25">
      <c r="A21" s="381"/>
      <c r="B21" s="115" t="s">
        <v>41</v>
      </c>
      <c r="C21" s="150">
        <f>IF('Grille jury - Sujet'!C21="","",'Grille jury - Sujet'!C21)</f>
        <v>0</v>
      </c>
      <c r="D21" s="141">
        <f>' Sujet '!D21</f>
        <v>0</v>
      </c>
      <c r="E21" s="223" t="str">
        <f>' Sujet '!E21</f>
        <v/>
      </c>
      <c r="F21" s="133"/>
      <c r="G21" s="133"/>
      <c r="H21" s="133"/>
      <c r="I21" s="133"/>
      <c r="J21" s="134" t="str">
        <f>IF(Infos!$C$11="abs","abs",'Grille jury - Sujet'!J21)</f>
        <v/>
      </c>
      <c r="K21" s="131"/>
      <c r="L21" s="131"/>
      <c r="M21" s="131"/>
      <c r="N21" s="131"/>
      <c r="O21" s="134" t="str">
        <f>IF(Infos!$C$12="abs","abs",'Grille jury - Sujet'!O21)</f>
        <v/>
      </c>
      <c r="P21" s="130" t="str">
        <f>IF(Infos!$C$11="abs","abs","")</f>
        <v/>
      </c>
      <c r="Q21" s="130" t="str">
        <f>IF(Infos!$C$11="abs","abs","")</f>
        <v/>
      </c>
      <c r="R21" s="130" t="str">
        <f>IF(Infos!$C$11="abs","abs","")</f>
        <v/>
      </c>
      <c r="S21" s="130" t="str">
        <f>IF(Infos!$C$11="abs","abs","")</f>
        <v/>
      </c>
      <c r="T21" s="134" t="str">
        <f>IF(Infos!$C$13="abs","abs",'Grille jury - Sujet'!T21)</f>
        <v/>
      </c>
      <c r="U21" s="130" t="str">
        <f>IF(Infos!$C$11="abs","abs","")</f>
        <v/>
      </c>
      <c r="V21" s="130" t="str">
        <f>IF(Infos!$C$11="abs","abs","")</f>
        <v/>
      </c>
      <c r="W21" s="130" t="str">
        <f>IF(Infos!$C$11="abs","abs","")</f>
        <v/>
      </c>
      <c r="X21" s="130" t="str">
        <f>IF(Infos!$C$11="abs","abs","")</f>
        <v/>
      </c>
      <c r="Y21" s="134" t="str">
        <f>IF(Infos!$C$14="abs","abs",'Grille jury - Sujet'!Y21)</f>
        <v/>
      </c>
      <c r="Z21" s="130" t="str">
        <f>IF(Infos!$C$11="abs","abs","")</f>
        <v/>
      </c>
      <c r="AA21" s="130" t="str">
        <f>IF(Infos!$C$11="abs","abs","")</f>
        <v/>
      </c>
      <c r="AB21" s="130" t="str">
        <f>IF(Infos!$C$11="abs","abs","")</f>
        <v/>
      </c>
      <c r="AC21" s="130" t="str">
        <f>IF(Infos!$C$11="abs","abs","")</f>
        <v/>
      </c>
      <c r="AD21" s="134" t="str">
        <f>IF(Infos!$C$15="abs","abs",'Grille jury - Sujet'!AD21)</f>
        <v/>
      </c>
      <c r="AE21" s="130" t="str">
        <f>IF(Infos!$C$11="abs","abs","")</f>
        <v/>
      </c>
      <c r="AF21" s="130" t="str">
        <f>IF(Infos!$C$11="abs","abs","")</f>
        <v/>
      </c>
      <c r="AG21" s="130" t="str">
        <f>IF(Infos!$C$11="abs","abs","")</f>
        <v/>
      </c>
      <c r="AH21" s="130" t="str">
        <f>IF(Infos!$C$11="abs","abs","")</f>
        <v/>
      </c>
      <c r="AI21" s="134" t="str">
        <f>IF(Infos!$C$16="abs","abs",'Grille jury - Sujet'!AI21)</f>
        <v/>
      </c>
      <c r="AJ21" s="48"/>
      <c r="AK21" s="48"/>
      <c r="AL21" s="48"/>
      <c r="AM21" s="48"/>
    </row>
    <row r="22" spans="1:39" ht="18" customHeight="1" thickBot="1" x14ac:dyDescent="0.25">
      <c r="A22" s="396"/>
      <c r="B22" s="117" t="s">
        <v>41</v>
      </c>
      <c r="C22" s="151">
        <f>IF('Grille jury - Sujet'!C22="","",'Grille jury - Sujet'!C22)</f>
        <v>0</v>
      </c>
      <c r="D22" s="123">
        <f>' Sujet '!D22</f>
        <v>0</v>
      </c>
      <c r="E22" s="224" t="str">
        <f>' Sujet '!E22</f>
        <v/>
      </c>
      <c r="F22" s="137"/>
      <c r="G22" s="137"/>
      <c r="H22" s="137"/>
      <c r="I22" s="137"/>
      <c r="J22" s="138" t="str">
        <f>IF(Infos!$C$11="abs","abs",'Grille jury - Sujet'!J22)</f>
        <v/>
      </c>
      <c r="K22" s="131"/>
      <c r="L22" s="131"/>
      <c r="M22" s="131"/>
      <c r="N22" s="131"/>
      <c r="O22" s="138" t="str">
        <f>IF(Infos!$C$12="abs","abs",'Grille jury - Sujet'!O22)</f>
        <v/>
      </c>
      <c r="P22" s="130" t="str">
        <f>IF(Infos!$C$11="abs","abs","")</f>
        <v/>
      </c>
      <c r="Q22" s="130" t="str">
        <f>IF(Infos!$C$11="abs","abs","")</f>
        <v/>
      </c>
      <c r="R22" s="130" t="str">
        <f>IF(Infos!$C$11="abs","abs","")</f>
        <v/>
      </c>
      <c r="S22" s="130" t="str">
        <f>IF(Infos!$C$11="abs","abs","")</f>
        <v/>
      </c>
      <c r="T22" s="138" t="str">
        <f>IF(Infos!$C$13="abs","abs",'Grille jury - Sujet'!T22)</f>
        <v/>
      </c>
      <c r="U22" s="130" t="str">
        <f>IF(Infos!$C$11="abs","abs","")</f>
        <v/>
      </c>
      <c r="V22" s="130" t="str">
        <f>IF(Infos!$C$11="abs","abs","")</f>
        <v/>
      </c>
      <c r="W22" s="130" t="str">
        <f>IF(Infos!$C$11="abs","abs","")</f>
        <v/>
      </c>
      <c r="X22" s="130" t="str">
        <f>IF(Infos!$C$11="abs","abs","")</f>
        <v/>
      </c>
      <c r="Y22" s="138" t="str">
        <f>IF(Infos!$C$14="abs","abs",'Grille jury - Sujet'!Y22)</f>
        <v/>
      </c>
      <c r="Z22" s="130" t="str">
        <f>IF(Infos!$C$11="abs","abs","")</f>
        <v/>
      </c>
      <c r="AA22" s="130" t="str">
        <f>IF(Infos!$C$11="abs","abs","")</f>
        <v/>
      </c>
      <c r="AB22" s="130" t="str">
        <f>IF(Infos!$C$11="abs","abs","")</f>
        <v/>
      </c>
      <c r="AC22" s="130" t="str">
        <f>IF(Infos!$C$11="abs","abs","")</f>
        <v/>
      </c>
      <c r="AD22" s="138" t="str">
        <f>IF(Infos!$C$15="abs","abs",'Grille jury - Sujet'!AD22)</f>
        <v/>
      </c>
      <c r="AE22" s="130" t="str">
        <f>IF(Infos!$C$11="abs","abs","")</f>
        <v/>
      </c>
      <c r="AF22" s="130" t="str">
        <f>IF(Infos!$C$11="abs","abs","")</f>
        <v/>
      </c>
      <c r="AG22" s="130" t="str">
        <f>IF(Infos!$C$11="abs","abs","")</f>
        <v/>
      </c>
      <c r="AH22" s="130" t="str">
        <f>IF(Infos!$C$11="abs","abs","")</f>
        <v/>
      </c>
      <c r="AI22" s="138" t="str">
        <f>IF(Infos!$C$16="abs","abs",'Grille jury - Sujet'!AI22)</f>
        <v/>
      </c>
      <c r="AJ22" s="48"/>
      <c r="AK22" s="48"/>
      <c r="AL22" s="48"/>
      <c r="AM22" s="48"/>
    </row>
    <row r="23" spans="1:39" ht="16.5" customHeight="1" thickBot="1" x14ac:dyDescent="0.25">
      <c r="A23" s="263" t="str">
        <f>'Grille jury - Sujet'!A23:A26</f>
        <v>FABRICATION 2</v>
      </c>
      <c r="B23" s="158" t="s">
        <v>41</v>
      </c>
      <c r="C23" s="149">
        <f>IF('Grille jury - Sujet'!C23="","",'Grille jury - Sujet'!C23)</f>
        <v>0</v>
      </c>
      <c r="D23" s="122">
        <f>' Sujet '!D23</f>
        <v>0</v>
      </c>
      <c r="E23" s="222" t="str">
        <f>' Sujet '!E23</f>
        <v/>
      </c>
      <c r="F23" s="129"/>
      <c r="G23" s="129"/>
      <c r="H23" s="129"/>
      <c r="I23" s="129"/>
      <c r="J23" s="130" t="str">
        <f>IF(Infos!$C$11="abs","abs",'Grille jury - Sujet'!J23)</f>
        <v/>
      </c>
      <c r="K23" s="131"/>
      <c r="L23" s="131"/>
      <c r="M23" s="131"/>
      <c r="N23" s="131"/>
      <c r="O23" s="130" t="str">
        <f>IF(Infos!$C$12="abs","abs",'Grille jury - Sujet'!O23)</f>
        <v/>
      </c>
      <c r="P23" s="130" t="str">
        <f>IF(Infos!$C$11="abs","abs","")</f>
        <v/>
      </c>
      <c r="Q23" s="130" t="str">
        <f>IF(Infos!$C$11="abs","abs","")</f>
        <v/>
      </c>
      <c r="R23" s="130" t="str">
        <f>IF(Infos!$C$11="abs","abs","")</f>
        <v/>
      </c>
      <c r="S23" s="130" t="str">
        <f>IF(Infos!$C$11="abs","abs","")</f>
        <v/>
      </c>
      <c r="T23" s="130" t="str">
        <f>IF(Infos!$C$13="abs","abs",'Grille jury - Sujet'!T23)</f>
        <v/>
      </c>
      <c r="U23" s="130" t="str">
        <f>IF(Infos!$C$11="abs","abs","")</f>
        <v/>
      </c>
      <c r="V23" s="130" t="str">
        <f>IF(Infos!$C$11="abs","abs","")</f>
        <v/>
      </c>
      <c r="W23" s="130" t="str">
        <f>IF(Infos!$C$11="abs","abs","")</f>
        <v/>
      </c>
      <c r="X23" s="130" t="str">
        <f>IF(Infos!$C$11="abs","abs","")</f>
        <v/>
      </c>
      <c r="Y23" s="130" t="str">
        <f>IF(Infos!$C$14="abs","abs",'Grille jury - Sujet'!Y23)</f>
        <v/>
      </c>
      <c r="Z23" s="130" t="str">
        <f>IF(Infos!$C$11="abs","abs","")</f>
        <v/>
      </c>
      <c r="AA23" s="130" t="str">
        <f>IF(Infos!$C$11="abs","abs","")</f>
        <v/>
      </c>
      <c r="AB23" s="130" t="str">
        <f>IF(Infos!$C$11="abs","abs","")</f>
        <v/>
      </c>
      <c r="AC23" s="130" t="str">
        <f>IF(Infos!$C$11="abs","abs","")</f>
        <v/>
      </c>
      <c r="AD23" s="130" t="str">
        <f>IF(Infos!$C$15="abs","abs",'Grille jury - Sujet'!AD23)</f>
        <v/>
      </c>
      <c r="AE23" s="130" t="str">
        <f>IF(Infos!$C$11="abs","abs","")</f>
        <v/>
      </c>
      <c r="AF23" s="130" t="str">
        <f>IF(Infos!$C$11="abs","abs","")</f>
        <v/>
      </c>
      <c r="AG23" s="130" t="str">
        <f>IF(Infos!$C$11="abs","abs","")</f>
        <v/>
      </c>
      <c r="AH23" s="130" t="str">
        <f>IF(Infos!$C$11="abs","abs","")</f>
        <v/>
      </c>
      <c r="AI23" s="130" t="str">
        <f>IF(Infos!$C$16="abs","abs",'Grille jury - Sujet'!AI23)</f>
        <v/>
      </c>
      <c r="AJ23" s="48"/>
      <c r="AK23" s="48"/>
      <c r="AL23" s="48"/>
      <c r="AM23" s="48"/>
    </row>
    <row r="24" spans="1:39" ht="16.5" customHeight="1" thickBot="1" x14ac:dyDescent="0.25">
      <c r="A24" s="397" t="str">
        <f>' Sujet '!A24</f>
        <v>ddd</v>
      </c>
      <c r="B24" s="115" t="s">
        <v>41</v>
      </c>
      <c r="C24" s="150">
        <f>IF('Grille jury - Sujet'!C24="","",'Grille jury - Sujet'!C24)</f>
        <v>0</v>
      </c>
      <c r="D24" s="141">
        <f>' Sujet '!D24</f>
        <v>0</v>
      </c>
      <c r="E24" s="223" t="str">
        <f>' Sujet '!E24</f>
        <v/>
      </c>
      <c r="F24" s="172"/>
      <c r="G24" s="172"/>
      <c r="H24" s="172"/>
      <c r="I24" s="172"/>
      <c r="J24" s="134" t="str">
        <f>IF(Infos!$C$11="abs","abs",'Grille jury - Sujet'!J24)</f>
        <v/>
      </c>
      <c r="K24" s="131"/>
      <c r="L24" s="131"/>
      <c r="M24" s="131"/>
      <c r="N24" s="131"/>
      <c r="O24" s="134" t="str">
        <f>IF(Infos!$C$12="abs","abs",'Grille jury - Sujet'!O24)</f>
        <v/>
      </c>
      <c r="P24" s="130" t="str">
        <f>IF(Infos!$C$11="abs","abs","")</f>
        <v/>
      </c>
      <c r="Q24" s="130" t="str">
        <f>IF(Infos!$C$11="abs","abs","")</f>
        <v/>
      </c>
      <c r="R24" s="130" t="str">
        <f>IF(Infos!$C$11="abs","abs","")</f>
        <v/>
      </c>
      <c r="S24" s="130" t="str">
        <f>IF(Infos!$C$11="abs","abs","")</f>
        <v/>
      </c>
      <c r="T24" s="134" t="str">
        <f>IF(Infos!$C$13="abs","abs",'Grille jury - Sujet'!T24)</f>
        <v/>
      </c>
      <c r="U24" s="130" t="str">
        <f>IF(Infos!$C$11="abs","abs","")</f>
        <v/>
      </c>
      <c r="V24" s="130" t="str">
        <f>IF(Infos!$C$11="abs","abs","")</f>
        <v/>
      </c>
      <c r="W24" s="130" t="str">
        <f>IF(Infos!$C$11="abs","abs","")</f>
        <v/>
      </c>
      <c r="X24" s="130" t="str">
        <f>IF(Infos!$C$11="abs","abs","")</f>
        <v/>
      </c>
      <c r="Y24" s="134" t="str">
        <f>IF(Infos!$C$14="abs","abs",'Grille jury - Sujet'!Y24)</f>
        <v/>
      </c>
      <c r="Z24" s="130" t="str">
        <f>IF(Infos!$C$11="abs","abs","")</f>
        <v/>
      </c>
      <c r="AA24" s="130" t="str">
        <f>IF(Infos!$C$11="abs","abs","")</f>
        <v/>
      </c>
      <c r="AB24" s="130" t="str">
        <f>IF(Infos!$C$11="abs","abs","")</f>
        <v/>
      </c>
      <c r="AC24" s="130" t="str">
        <f>IF(Infos!$C$11="abs","abs","")</f>
        <v/>
      </c>
      <c r="AD24" s="134" t="str">
        <f>IF(Infos!$C$15="abs","abs",'Grille jury - Sujet'!AD24)</f>
        <v/>
      </c>
      <c r="AE24" s="130" t="str">
        <f>IF(Infos!$C$11="abs","abs","")</f>
        <v/>
      </c>
      <c r="AF24" s="130" t="str">
        <f>IF(Infos!$C$11="abs","abs","")</f>
        <v/>
      </c>
      <c r="AG24" s="130" t="str">
        <f>IF(Infos!$C$11="abs","abs","")</f>
        <v/>
      </c>
      <c r="AH24" s="130" t="str">
        <f>IF(Infos!$C$11="abs","abs","")</f>
        <v/>
      </c>
      <c r="AI24" s="134" t="str">
        <f>IF(Infos!$C$16="abs","abs",'Grille jury - Sujet'!AI24)</f>
        <v/>
      </c>
      <c r="AJ24" s="48"/>
      <c r="AK24" s="48"/>
      <c r="AL24" s="48"/>
      <c r="AM24" s="48"/>
    </row>
    <row r="25" spans="1:39" ht="15" customHeight="1" thickBot="1" x14ac:dyDescent="0.25">
      <c r="A25" s="398"/>
      <c r="B25" s="115" t="s">
        <v>41</v>
      </c>
      <c r="C25" s="150">
        <f>IF('Grille jury - Sujet'!C25="","",'Grille jury - Sujet'!C25)</f>
        <v>0</v>
      </c>
      <c r="D25" s="141">
        <f>' Sujet '!D25</f>
        <v>0</v>
      </c>
      <c r="E25" s="223" t="str">
        <f>' Sujet '!E25</f>
        <v/>
      </c>
      <c r="F25" s="133"/>
      <c r="G25" s="133"/>
      <c r="H25" s="133"/>
      <c r="I25" s="133"/>
      <c r="J25" s="134" t="str">
        <f>IF(Infos!$C$11="abs","abs",'Grille jury - Sujet'!J25)</f>
        <v/>
      </c>
      <c r="K25" s="131"/>
      <c r="L25" s="131"/>
      <c r="M25" s="131"/>
      <c r="N25" s="131"/>
      <c r="O25" s="134" t="str">
        <f>IF(Infos!$C$12="abs","abs",'Grille jury - Sujet'!O25)</f>
        <v/>
      </c>
      <c r="P25" s="130" t="str">
        <f>IF(Infos!$C$11="abs","abs","")</f>
        <v/>
      </c>
      <c r="Q25" s="130" t="str">
        <f>IF(Infos!$C$11="abs","abs","")</f>
        <v/>
      </c>
      <c r="R25" s="130" t="str">
        <f>IF(Infos!$C$11="abs","abs","")</f>
        <v/>
      </c>
      <c r="S25" s="130" t="str">
        <f>IF(Infos!$C$11="abs","abs","")</f>
        <v/>
      </c>
      <c r="T25" s="134" t="str">
        <f>IF(Infos!$C$13="abs","abs",'Grille jury - Sujet'!T25)</f>
        <v/>
      </c>
      <c r="U25" s="130" t="str">
        <f>IF(Infos!$C$11="abs","abs","")</f>
        <v/>
      </c>
      <c r="V25" s="130" t="str">
        <f>IF(Infos!$C$11="abs","abs","")</f>
        <v/>
      </c>
      <c r="W25" s="130" t="str">
        <f>IF(Infos!$C$11="abs","abs","")</f>
        <v/>
      </c>
      <c r="X25" s="130" t="str">
        <f>IF(Infos!$C$11="abs","abs","")</f>
        <v/>
      </c>
      <c r="Y25" s="134" t="str">
        <f>IF(Infos!$C$14="abs","abs",'Grille jury - Sujet'!Y25)</f>
        <v/>
      </c>
      <c r="Z25" s="130" t="str">
        <f>IF(Infos!$C$11="abs","abs","")</f>
        <v/>
      </c>
      <c r="AA25" s="130" t="str">
        <f>IF(Infos!$C$11="abs","abs","")</f>
        <v/>
      </c>
      <c r="AB25" s="130" t="str">
        <f>IF(Infos!$C$11="abs","abs","")</f>
        <v/>
      </c>
      <c r="AC25" s="130" t="str">
        <f>IF(Infos!$C$11="abs","abs","")</f>
        <v/>
      </c>
      <c r="AD25" s="134" t="str">
        <f>IF(Infos!$C$15="abs","abs",'Grille jury - Sujet'!AD25)</f>
        <v/>
      </c>
      <c r="AE25" s="130" t="str">
        <f>IF(Infos!$C$11="abs","abs","")</f>
        <v/>
      </c>
      <c r="AF25" s="130" t="str">
        <f>IF(Infos!$C$11="abs","abs","")</f>
        <v/>
      </c>
      <c r="AG25" s="130" t="str">
        <f>IF(Infos!$C$11="abs","abs","")</f>
        <v/>
      </c>
      <c r="AH25" s="130" t="str">
        <f>IF(Infos!$C$11="abs","abs","")</f>
        <v/>
      </c>
      <c r="AI25" s="134" t="str">
        <f>IF(Infos!$C$16="abs","abs",'Grille jury - Sujet'!AI25)</f>
        <v/>
      </c>
      <c r="AJ25" s="48"/>
      <c r="AK25" s="48"/>
      <c r="AL25" s="48"/>
      <c r="AM25" s="48"/>
    </row>
    <row r="26" spans="1:39" ht="16.5" customHeight="1" thickBot="1" x14ac:dyDescent="0.25">
      <c r="A26" s="399"/>
      <c r="B26" s="117" t="s">
        <v>41</v>
      </c>
      <c r="C26" s="151">
        <f>IF('Grille jury - Sujet'!C26="","",'Grille jury - Sujet'!C26)</f>
        <v>0</v>
      </c>
      <c r="D26" s="123">
        <f>' Sujet '!D26</f>
        <v>0</v>
      </c>
      <c r="E26" s="224" t="str">
        <f>' Sujet '!E26</f>
        <v/>
      </c>
      <c r="F26" s="137"/>
      <c r="G26" s="137"/>
      <c r="H26" s="137"/>
      <c r="I26" s="137"/>
      <c r="J26" s="138" t="str">
        <f>IF(Infos!$C$11="abs","abs",'Grille jury - Sujet'!J26)</f>
        <v/>
      </c>
      <c r="K26" s="131"/>
      <c r="L26" s="131"/>
      <c r="M26" s="131"/>
      <c r="N26" s="131"/>
      <c r="O26" s="138" t="str">
        <f>IF(Infos!$C$12="abs","abs",'Grille jury - Sujet'!O26)</f>
        <v/>
      </c>
      <c r="P26" s="130" t="str">
        <f>IF(Infos!$C$11="abs","abs","")</f>
        <v/>
      </c>
      <c r="Q26" s="130" t="str">
        <f>IF(Infos!$C$11="abs","abs","")</f>
        <v/>
      </c>
      <c r="R26" s="130" t="str">
        <f>IF(Infos!$C$11="abs","abs","")</f>
        <v/>
      </c>
      <c r="S26" s="130" t="str">
        <f>IF(Infos!$C$11="abs","abs","")</f>
        <v/>
      </c>
      <c r="T26" s="138" t="str">
        <f>IF(Infos!$C$13="abs","abs",'Grille jury - Sujet'!T26)</f>
        <v/>
      </c>
      <c r="U26" s="130" t="str">
        <f>IF(Infos!$C$11="abs","abs","")</f>
        <v/>
      </c>
      <c r="V26" s="130" t="str">
        <f>IF(Infos!$C$11="abs","abs","")</f>
        <v/>
      </c>
      <c r="W26" s="130" t="str">
        <f>IF(Infos!$C$11="abs","abs","")</f>
        <v/>
      </c>
      <c r="X26" s="130" t="str">
        <f>IF(Infos!$C$11="abs","abs","")</f>
        <v/>
      </c>
      <c r="Y26" s="138" t="str">
        <f>IF(Infos!$C$14="abs","abs",'Grille jury - Sujet'!Y26)</f>
        <v/>
      </c>
      <c r="Z26" s="130" t="str">
        <f>IF(Infos!$C$11="abs","abs","")</f>
        <v/>
      </c>
      <c r="AA26" s="130" t="str">
        <f>IF(Infos!$C$11="abs","abs","")</f>
        <v/>
      </c>
      <c r="AB26" s="130" t="str">
        <f>IF(Infos!$C$11="abs","abs","")</f>
        <v/>
      </c>
      <c r="AC26" s="130" t="str">
        <f>IF(Infos!$C$11="abs","abs","")</f>
        <v/>
      </c>
      <c r="AD26" s="138" t="str">
        <f>IF(Infos!$C$15="abs","abs",'Grille jury - Sujet'!AD26)</f>
        <v/>
      </c>
      <c r="AE26" s="130" t="str">
        <f>IF(Infos!$C$11="abs","abs","")</f>
        <v/>
      </c>
      <c r="AF26" s="130" t="str">
        <f>IF(Infos!$C$11="abs","abs","")</f>
        <v/>
      </c>
      <c r="AG26" s="130" t="str">
        <f>IF(Infos!$C$11="abs","abs","")</f>
        <v/>
      </c>
      <c r="AH26" s="130" t="str">
        <f>IF(Infos!$C$11="abs","abs","")</f>
        <v/>
      </c>
      <c r="AI26" s="138" t="str">
        <f>IF(Infos!$C$16="abs","abs",'Grille jury - Sujet'!AI26)</f>
        <v/>
      </c>
      <c r="AJ26" s="48"/>
      <c r="AK26" s="48"/>
      <c r="AL26" s="48"/>
      <c r="AM26" s="48"/>
    </row>
    <row r="27" spans="1:39" ht="16.5" customHeight="1" thickBot="1" x14ac:dyDescent="0.25">
      <c r="A27" s="263" t="str">
        <f>'Grille jury - Sujet'!A27:A30</f>
        <v>PRESENTATION</v>
      </c>
      <c r="B27" s="158" t="s">
        <v>41</v>
      </c>
      <c r="C27" s="149">
        <f>IF('Grille jury - Sujet'!C27="","",'Grille jury - Sujet'!C27)</f>
        <v>0</v>
      </c>
      <c r="D27" s="122">
        <f>' Sujet '!D27</f>
        <v>0</v>
      </c>
      <c r="E27" s="222" t="str">
        <f>' Sujet '!E27</f>
        <v/>
      </c>
      <c r="F27" s="129"/>
      <c r="G27" s="129"/>
      <c r="H27" s="142"/>
      <c r="I27" s="129"/>
      <c r="J27" s="130" t="str">
        <f>IF(Infos!$C$11="abs","abs",'Grille jury - Sujet'!J27)</f>
        <v/>
      </c>
      <c r="K27" s="131"/>
      <c r="L27" s="131"/>
      <c r="M27" s="131"/>
      <c r="N27" s="131"/>
      <c r="O27" s="130" t="str">
        <f>IF(Infos!$C$12="abs","abs",'Grille jury - Sujet'!O27)</f>
        <v/>
      </c>
      <c r="P27" s="130" t="str">
        <f>IF(Infos!$C$11="abs","abs","")</f>
        <v/>
      </c>
      <c r="Q27" s="130" t="str">
        <f>IF(Infos!$C$11="abs","abs","")</f>
        <v/>
      </c>
      <c r="R27" s="130" t="str">
        <f>IF(Infos!$C$11="abs","abs","")</f>
        <v/>
      </c>
      <c r="S27" s="130" t="str">
        <f>IF(Infos!$C$11="abs","abs","")</f>
        <v/>
      </c>
      <c r="T27" s="130" t="str">
        <f>IF(Infos!$C$13="abs","abs",'Grille jury - Sujet'!T27)</f>
        <v/>
      </c>
      <c r="U27" s="130" t="str">
        <f>IF(Infos!$C$11="abs","abs","")</f>
        <v/>
      </c>
      <c r="V27" s="130" t="str">
        <f>IF(Infos!$C$11="abs","abs","")</f>
        <v/>
      </c>
      <c r="W27" s="130" t="str">
        <f>IF(Infos!$C$11="abs","abs","")</f>
        <v/>
      </c>
      <c r="X27" s="130" t="str">
        <f>IF(Infos!$C$11="abs","abs","")</f>
        <v/>
      </c>
      <c r="Y27" s="130" t="str">
        <f>IF(Infos!$C$14="abs","abs",'Grille jury - Sujet'!Y27)</f>
        <v/>
      </c>
      <c r="Z27" s="130" t="str">
        <f>IF(Infos!$C$11="abs","abs","")</f>
        <v/>
      </c>
      <c r="AA27" s="130" t="str">
        <f>IF(Infos!$C$11="abs","abs","")</f>
        <v/>
      </c>
      <c r="AB27" s="130" t="str">
        <f>IF(Infos!$C$11="abs","abs","")</f>
        <v/>
      </c>
      <c r="AC27" s="130" t="str">
        <f>IF(Infos!$C$11="abs","abs","")</f>
        <v/>
      </c>
      <c r="AD27" s="130" t="str">
        <f>IF(Infos!$C$15="abs","abs",'Grille jury - Sujet'!AD27)</f>
        <v/>
      </c>
      <c r="AE27" s="130" t="str">
        <f>IF(Infos!$C$11="abs","abs","")</f>
        <v/>
      </c>
      <c r="AF27" s="130" t="str">
        <f>IF(Infos!$C$11="abs","abs","")</f>
        <v/>
      </c>
      <c r="AG27" s="130" t="str">
        <f>IF(Infos!$C$11="abs","abs","")</f>
        <v/>
      </c>
      <c r="AH27" s="130" t="str">
        <f>IF(Infos!$C$11="abs","abs","")</f>
        <v/>
      </c>
      <c r="AI27" s="130" t="str">
        <f>IF(Infos!$C$16="abs","abs",'Grille jury - Sujet'!AI27)</f>
        <v/>
      </c>
      <c r="AJ27" s="48"/>
      <c r="AK27" s="48"/>
      <c r="AL27" s="48"/>
      <c r="AM27" s="48"/>
    </row>
    <row r="28" spans="1:39" ht="18" customHeight="1" thickBot="1" x14ac:dyDescent="0.25">
      <c r="A28" s="381" t="str">
        <f>' Sujet '!A28:A29</f>
        <v>Présentation et dégustation</v>
      </c>
      <c r="B28" s="115" t="s">
        <v>41</v>
      </c>
      <c r="C28" s="150">
        <f>IF('Grille jury - Sujet'!C28="","",'Grille jury - Sujet'!C28)</f>
        <v>0</v>
      </c>
      <c r="D28" s="141">
        <f>' Sujet '!D28</f>
        <v>0</v>
      </c>
      <c r="E28" s="223" t="str">
        <f>' Sujet '!E28</f>
        <v/>
      </c>
      <c r="F28" s="172"/>
      <c r="G28" s="172"/>
      <c r="H28" s="173"/>
      <c r="I28" s="172"/>
      <c r="J28" s="134" t="str">
        <f>IF(Infos!$C$11="abs","abs",'Grille jury - Sujet'!J28)</f>
        <v/>
      </c>
      <c r="K28" s="131"/>
      <c r="L28" s="131"/>
      <c r="M28" s="131"/>
      <c r="N28" s="131"/>
      <c r="O28" s="134" t="str">
        <f>IF(Infos!$C$12="abs","abs",'Grille jury - Sujet'!O28)</f>
        <v/>
      </c>
      <c r="P28" s="130" t="str">
        <f>IF(Infos!$C$11="abs","abs","")</f>
        <v/>
      </c>
      <c r="Q28" s="130" t="str">
        <f>IF(Infos!$C$11="abs","abs","")</f>
        <v/>
      </c>
      <c r="R28" s="130" t="str">
        <f>IF(Infos!$C$11="abs","abs","")</f>
        <v/>
      </c>
      <c r="S28" s="130" t="str">
        <f>IF(Infos!$C$11="abs","abs","")</f>
        <v/>
      </c>
      <c r="T28" s="134" t="str">
        <f>IF(Infos!$C$13="abs","abs",'Grille jury - Sujet'!T28)</f>
        <v/>
      </c>
      <c r="U28" s="130" t="str">
        <f>IF(Infos!$C$11="abs","abs","")</f>
        <v/>
      </c>
      <c r="V28" s="130" t="str">
        <f>IF(Infos!$C$11="abs","abs","")</f>
        <v/>
      </c>
      <c r="W28" s="130" t="str">
        <f>IF(Infos!$C$11="abs","abs","")</f>
        <v/>
      </c>
      <c r="X28" s="130" t="str">
        <f>IF(Infos!$C$11="abs","abs","")</f>
        <v/>
      </c>
      <c r="Y28" s="134" t="str">
        <f>IF(Infos!$C$14="abs","abs",'Grille jury - Sujet'!Y28)</f>
        <v/>
      </c>
      <c r="Z28" s="130" t="str">
        <f>IF(Infos!$C$11="abs","abs","")</f>
        <v/>
      </c>
      <c r="AA28" s="130" t="str">
        <f>IF(Infos!$C$11="abs","abs","")</f>
        <v/>
      </c>
      <c r="AB28" s="130" t="str">
        <f>IF(Infos!$C$11="abs","abs","")</f>
        <v/>
      </c>
      <c r="AC28" s="130" t="str">
        <f>IF(Infos!$C$11="abs","abs","")</f>
        <v/>
      </c>
      <c r="AD28" s="134" t="str">
        <f>IF(Infos!$C$15="abs","abs",'Grille jury - Sujet'!AD28)</f>
        <v/>
      </c>
      <c r="AE28" s="130" t="str">
        <f>IF(Infos!$C$11="abs","abs","")</f>
        <v/>
      </c>
      <c r="AF28" s="130" t="str">
        <f>IF(Infos!$C$11="abs","abs","")</f>
        <v/>
      </c>
      <c r="AG28" s="130" t="str">
        <f>IF(Infos!$C$11="abs","abs","")</f>
        <v/>
      </c>
      <c r="AH28" s="130" t="str">
        <f>IF(Infos!$C$11="abs","abs","")</f>
        <v/>
      </c>
      <c r="AI28" s="134" t="str">
        <f>IF(Infos!$C$16="abs","abs",'Grille jury - Sujet'!AI28)</f>
        <v/>
      </c>
      <c r="AJ28" s="48"/>
      <c r="AK28" s="48"/>
      <c r="AL28" s="48"/>
      <c r="AM28" s="48"/>
    </row>
    <row r="29" spans="1:39" ht="18" customHeight="1" thickBot="1" x14ac:dyDescent="0.25">
      <c r="A29" s="359"/>
      <c r="B29" s="115" t="s">
        <v>41</v>
      </c>
      <c r="C29" s="150">
        <f>IF('Grille jury - Sujet'!C29="","",'Grille jury - Sujet'!C29)</f>
        <v>0</v>
      </c>
      <c r="D29" s="141">
        <f>' Sujet '!D29</f>
        <v>0</v>
      </c>
      <c r="E29" s="223" t="str">
        <f>' Sujet '!E29</f>
        <v/>
      </c>
      <c r="F29" s="133"/>
      <c r="G29" s="133"/>
      <c r="H29" s="143"/>
      <c r="I29" s="133"/>
      <c r="J29" s="134" t="str">
        <f>IF(Infos!$C$11="abs","abs",'Grille jury - Sujet'!J29)</f>
        <v/>
      </c>
      <c r="K29" s="131"/>
      <c r="L29" s="131"/>
      <c r="M29" s="131"/>
      <c r="N29" s="131"/>
      <c r="O29" s="134" t="str">
        <f>IF(Infos!$C$12="abs","abs",'Grille jury - Sujet'!O29)</f>
        <v/>
      </c>
      <c r="P29" s="130" t="str">
        <f>IF(Infos!$C$11="abs","abs","")</f>
        <v/>
      </c>
      <c r="Q29" s="130" t="str">
        <f>IF(Infos!$C$11="abs","abs","")</f>
        <v/>
      </c>
      <c r="R29" s="130" t="str">
        <f>IF(Infos!$C$11="abs","abs","")</f>
        <v/>
      </c>
      <c r="S29" s="130" t="str">
        <f>IF(Infos!$C$11="abs","abs","")</f>
        <v/>
      </c>
      <c r="T29" s="134" t="str">
        <f>IF(Infos!$C$13="abs","abs",'Grille jury - Sujet'!T29)</f>
        <v/>
      </c>
      <c r="U29" s="130" t="str">
        <f>IF(Infos!$C$11="abs","abs","")</f>
        <v/>
      </c>
      <c r="V29" s="130" t="str">
        <f>IF(Infos!$C$11="abs","abs","")</f>
        <v/>
      </c>
      <c r="W29" s="130" t="str">
        <f>IF(Infos!$C$11="abs","abs","")</f>
        <v/>
      </c>
      <c r="X29" s="130" t="str">
        <f>IF(Infos!$C$11="abs","abs","")</f>
        <v/>
      </c>
      <c r="Y29" s="134" t="str">
        <f>IF(Infos!$C$14="abs","abs",'Grille jury - Sujet'!Y29)</f>
        <v/>
      </c>
      <c r="Z29" s="130" t="str">
        <f>IF(Infos!$C$11="abs","abs","")</f>
        <v/>
      </c>
      <c r="AA29" s="130" t="str">
        <f>IF(Infos!$C$11="abs","abs","")</f>
        <v/>
      </c>
      <c r="AB29" s="130" t="str">
        <f>IF(Infos!$C$11="abs","abs","")</f>
        <v/>
      </c>
      <c r="AC29" s="130" t="str">
        <f>IF(Infos!$C$11="abs","abs","")</f>
        <v/>
      </c>
      <c r="AD29" s="134" t="str">
        <f>IF(Infos!$C$15="abs","abs",'Grille jury - Sujet'!AD29)</f>
        <v/>
      </c>
      <c r="AE29" s="130" t="str">
        <f>IF(Infos!$C$11="abs","abs","")</f>
        <v/>
      </c>
      <c r="AF29" s="130" t="str">
        <f>IF(Infos!$C$11="abs","abs","")</f>
        <v/>
      </c>
      <c r="AG29" s="130" t="str">
        <f>IF(Infos!$C$11="abs","abs","")</f>
        <v/>
      </c>
      <c r="AH29" s="130" t="str">
        <f>IF(Infos!$C$11="abs","abs","")</f>
        <v/>
      </c>
      <c r="AI29" s="134" t="str">
        <f>IF(Infos!$C$16="abs","abs",'Grille jury - Sujet'!AI29)</f>
        <v/>
      </c>
      <c r="AJ29" s="48"/>
      <c r="AK29" s="48"/>
      <c r="AL29" s="48"/>
      <c r="AM29" s="48"/>
    </row>
    <row r="30" spans="1:39" ht="18" customHeight="1" thickBot="1" x14ac:dyDescent="0.25">
      <c r="A30" s="237" t="str">
        <f>' Sujet '!A30</f>
        <v>eee</v>
      </c>
      <c r="B30" s="117" t="s">
        <v>41</v>
      </c>
      <c r="C30" s="151">
        <f>IF('Grille jury - Sujet'!C30="","",'Grille jury - Sujet'!C30)</f>
        <v>0</v>
      </c>
      <c r="D30" s="123">
        <f>' Sujet '!D30</f>
        <v>0</v>
      </c>
      <c r="E30" s="224" t="str">
        <f>' Sujet '!E30</f>
        <v/>
      </c>
      <c r="F30" s="137"/>
      <c r="G30" s="137"/>
      <c r="H30" s="137"/>
      <c r="I30" s="137"/>
      <c r="J30" s="138" t="str">
        <f>IF(Infos!$C$11="abs","abs",'Grille jury - Sujet'!J30)</f>
        <v/>
      </c>
      <c r="K30" s="131"/>
      <c r="L30" s="131"/>
      <c r="M30" s="131"/>
      <c r="N30" s="131"/>
      <c r="O30" s="138" t="str">
        <f>IF(Infos!$C$12="abs","abs",'Grille jury - Sujet'!O30)</f>
        <v/>
      </c>
      <c r="P30" s="130" t="str">
        <f>IF(Infos!$C$11="abs","abs","")</f>
        <v/>
      </c>
      <c r="Q30" s="130" t="str">
        <f>IF(Infos!$C$11="abs","abs","")</f>
        <v/>
      </c>
      <c r="R30" s="130" t="str">
        <f>IF(Infos!$C$11="abs","abs","")</f>
        <v/>
      </c>
      <c r="S30" s="130" t="str">
        <f>IF(Infos!$C$11="abs","abs","")</f>
        <v/>
      </c>
      <c r="T30" s="138" t="str">
        <f>IF(Infos!$C$13="abs","abs",'Grille jury - Sujet'!T30)</f>
        <v/>
      </c>
      <c r="U30" s="130" t="str">
        <f>IF(Infos!$C$11="abs","abs","")</f>
        <v/>
      </c>
      <c r="V30" s="130" t="str">
        <f>IF(Infos!$C$11="abs","abs","")</f>
        <v/>
      </c>
      <c r="W30" s="130" t="str">
        <f>IF(Infos!$C$11="abs","abs","")</f>
        <v/>
      </c>
      <c r="X30" s="130" t="str">
        <f>IF(Infos!$C$11="abs","abs","")</f>
        <v/>
      </c>
      <c r="Y30" s="138" t="str">
        <f>IF(Infos!$C$14="abs","abs",'Grille jury - Sujet'!Y30)</f>
        <v/>
      </c>
      <c r="Z30" s="130" t="str">
        <f>IF(Infos!$C$11="abs","abs","")</f>
        <v/>
      </c>
      <c r="AA30" s="130" t="str">
        <f>IF(Infos!$C$11="abs","abs","")</f>
        <v/>
      </c>
      <c r="AB30" s="130" t="str">
        <f>IF(Infos!$C$11="abs","abs","")</f>
        <v/>
      </c>
      <c r="AC30" s="130" t="str">
        <f>IF(Infos!$C$11="abs","abs","")</f>
        <v/>
      </c>
      <c r="AD30" s="138" t="str">
        <f>IF(Infos!$C$15="abs","abs",'Grille jury - Sujet'!AD30)</f>
        <v/>
      </c>
      <c r="AE30" s="130" t="str">
        <f>IF(Infos!$C$11="abs","abs","")</f>
        <v/>
      </c>
      <c r="AF30" s="130" t="str">
        <f>IF(Infos!$C$11="abs","abs","")</f>
        <v/>
      </c>
      <c r="AG30" s="130" t="str">
        <f>IF(Infos!$C$11="abs","abs","")</f>
        <v/>
      </c>
      <c r="AH30" s="130" t="str">
        <f>IF(Infos!$C$11="abs","abs","")</f>
        <v/>
      </c>
      <c r="AI30" s="138" t="str">
        <f>IF(Infos!$C$16="abs","abs",'Grille jury - Sujet'!AI30)</f>
        <v/>
      </c>
      <c r="AJ30" s="48"/>
      <c r="AK30" s="48"/>
      <c r="AL30" s="48"/>
      <c r="AM30" s="48"/>
    </row>
    <row r="31" spans="1:39" ht="18.75" customHeight="1" thickBot="1" x14ac:dyDescent="0.25">
      <c r="A31" s="264" t="str">
        <f>'Grille jury - Sujet'!A31</f>
        <v>EPREUVE ORALE</v>
      </c>
      <c r="B31" s="144" t="s">
        <v>41</v>
      </c>
      <c r="C31" s="152">
        <f>IF('Grille jury - Sujet'!C31="","",'Grille jury - Sujet'!C31)</f>
        <v>0</v>
      </c>
      <c r="D31" s="122">
        <f>' Sujet '!D31</f>
        <v>0</v>
      </c>
      <c r="E31" s="222" t="str">
        <f>' Sujet '!E31</f>
        <v/>
      </c>
      <c r="F31" s="145"/>
      <c r="G31" s="145"/>
      <c r="H31" s="145"/>
      <c r="I31" s="145"/>
      <c r="J31" s="130" t="str">
        <f>IF(Infos!$C$11="abs","abs",'Grille jury - Sujet'!J31)</f>
        <v/>
      </c>
      <c r="K31" s="131"/>
      <c r="L31" s="131"/>
      <c r="M31" s="131"/>
      <c r="N31" s="131"/>
      <c r="O31" s="130" t="str">
        <f>IF(Infos!$C$12="abs","abs",'Grille jury - Sujet'!O31)</f>
        <v/>
      </c>
      <c r="P31" s="130" t="str">
        <f>IF(Infos!$C$11="abs","abs","")</f>
        <v/>
      </c>
      <c r="Q31" s="130" t="str">
        <f>IF(Infos!$C$11="abs","abs","")</f>
        <v/>
      </c>
      <c r="R31" s="130" t="str">
        <f>IF(Infos!$C$11="abs","abs","")</f>
        <v/>
      </c>
      <c r="S31" s="130" t="str">
        <f>IF(Infos!$C$11="abs","abs","")</f>
        <v/>
      </c>
      <c r="T31" s="130" t="str">
        <f>IF(Infos!$C$13="abs","abs",'Grille jury - Sujet'!T31)</f>
        <v/>
      </c>
      <c r="U31" s="130" t="str">
        <f>IF(Infos!$C$11="abs","abs","")</f>
        <v/>
      </c>
      <c r="V31" s="130" t="str">
        <f>IF(Infos!$C$11="abs","abs","")</f>
        <v/>
      </c>
      <c r="W31" s="130" t="str">
        <f>IF(Infos!$C$11="abs","abs","")</f>
        <v/>
      </c>
      <c r="X31" s="130" t="str">
        <f>IF(Infos!$C$11="abs","abs","")</f>
        <v/>
      </c>
      <c r="Y31" s="130" t="str">
        <f>IF(Infos!$C$14="abs","abs",'Grille jury - Sujet'!Y31)</f>
        <v/>
      </c>
      <c r="Z31" s="130" t="str">
        <f>IF(Infos!$C$11="abs","abs","")</f>
        <v/>
      </c>
      <c r="AA31" s="130" t="str">
        <f>IF(Infos!$C$11="abs","abs","")</f>
        <v/>
      </c>
      <c r="AB31" s="130" t="str">
        <f>IF(Infos!$C$11="abs","abs","")</f>
        <v/>
      </c>
      <c r="AC31" s="130" t="str">
        <f>IF(Infos!$C$11="abs","abs","")</f>
        <v/>
      </c>
      <c r="AD31" s="130" t="str">
        <f>IF(Infos!$C$15="abs","abs",'Grille jury - Sujet'!AD31)</f>
        <v/>
      </c>
      <c r="AE31" s="130" t="str">
        <f>IF(Infos!$C$11="abs","abs","")</f>
        <v/>
      </c>
      <c r="AF31" s="130" t="str">
        <f>IF(Infos!$C$11="abs","abs","")</f>
        <v/>
      </c>
      <c r="AG31" s="130" t="str">
        <f>IF(Infos!$C$11="abs","abs","")</f>
        <v/>
      </c>
      <c r="AH31" s="130" t="str">
        <f>IF(Infos!$C$11="abs","abs","")</f>
        <v/>
      </c>
      <c r="AI31" s="132" t="str">
        <f>IF(Infos!$C$16="abs","abs",'Grille jury - Sujet'!AI31)</f>
        <v/>
      </c>
      <c r="AJ31" s="48"/>
      <c r="AK31" s="48"/>
      <c r="AL31" s="48"/>
      <c r="AM31" s="48"/>
    </row>
    <row r="32" spans="1:39" ht="15.75" customHeight="1" thickBot="1" x14ac:dyDescent="0.25">
      <c r="A32" s="306" t="str">
        <f>'Grille jury - Sujet'!A32:A33</f>
        <v>HYGIENE
SECURITE</v>
      </c>
      <c r="B32" s="113" t="s">
        <v>41</v>
      </c>
      <c r="C32" s="149" t="str">
        <f>IF('Grille jury - Sujet'!C32="","",'Grille jury - Sujet'!C32)</f>
        <v>Remise en état du poste de travail</v>
      </c>
      <c r="D32" s="122">
        <f>' Sujet '!D32</f>
        <v>0</v>
      </c>
      <c r="E32" s="222" t="str">
        <f>' Sujet '!E32</f>
        <v/>
      </c>
      <c r="F32" s="129"/>
      <c r="G32" s="129"/>
      <c r="H32" s="129"/>
      <c r="I32" s="129"/>
      <c r="J32" s="130" t="str">
        <f>IF(Infos!$C$11="abs","abs",'Grille jury - Sujet'!J32)</f>
        <v/>
      </c>
      <c r="K32" s="131"/>
      <c r="L32" s="131"/>
      <c r="M32" s="131"/>
      <c r="N32" s="131"/>
      <c r="O32" s="130" t="str">
        <f>IF(Infos!$C$12="abs","abs",'Grille jury - Sujet'!O32)</f>
        <v/>
      </c>
      <c r="P32" s="130" t="str">
        <f>IF(Infos!$C$11="abs","abs","")</f>
        <v/>
      </c>
      <c r="Q32" s="130" t="str">
        <f>IF(Infos!$C$11="abs","abs","")</f>
        <v/>
      </c>
      <c r="R32" s="130" t="str">
        <f>IF(Infos!$C$11="abs","abs","")</f>
        <v/>
      </c>
      <c r="S32" s="130" t="str">
        <f>IF(Infos!$C$11="abs","abs","")</f>
        <v/>
      </c>
      <c r="T32" s="130" t="str">
        <f>IF(Infos!$C$13="abs","abs",'Grille jury - Sujet'!T32)</f>
        <v/>
      </c>
      <c r="U32" s="130" t="str">
        <f>IF(Infos!$C$11="abs","abs","")</f>
        <v/>
      </c>
      <c r="V32" s="130" t="str">
        <f>IF(Infos!$C$11="abs","abs","")</f>
        <v/>
      </c>
      <c r="W32" s="130" t="str">
        <f>IF(Infos!$C$11="abs","abs","")</f>
        <v/>
      </c>
      <c r="X32" s="130" t="str">
        <f>IF(Infos!$C$11="abs","abs","")</f>
        <v/>
      </c>
      <c r="Y32" s="130" t="str">
        <f>IF(Infos!$C$14="abs","abs",'Grille jury - Sujet'!Y32)</f>
        <v/>
      </c>
      <c r="Z32" s="130" t="str">
        <f>IF(Infos!$C$11="abs","abs","")</f>
        <v/>
      </c>
      <c r="AA32" s="130" t="str">
        <f>IF(Infos!$C$11="abs","abs","")</f>
        <v/>
      </c>
      <c r="AB32" s="130" t="str">
        <f>IF(Infos!$C$11="abs","abs","")</f>
        <v/>
      </c>
      <c r="AC32" s="130" t="str">
        <f>IF(Infos!$C$11="abs","abs","")</f>
        <v/>
      </c>
      <c r="AD32" s="130" t="str">
        <f>IF(Infos!$C$15="abs","abs",'Grille jury - Sujet'!AD32)</f>
        <v/>
      </c>
      <c r="AE32" s="130" t="str">
        <f>IF(Infos!$C$11="abs","abs","")</f>
        <v/>
      </c>
      <c r="AF32" s="130" t="str">
        <f>IF(Infos!$C$11="abs","abs","")</f>
        <v/>
      </c>
      <c r="AG32" s="130" t="str">
        <f>IF(Infos!$C$11="abs","abs","")</f>
        <v/>
      </c>
      <c r="AH32" s="130" t="str">
        <f>IF(Infos!$C$11="abs","abs","")</f>
        <v/>
      </c>
      <c r="AI32" s="130" t="str">
        <f>IF(Infos!$C$16="abs","abs",'Grille jury - Sujet'!AI32)</f>
        <v/>
      </c>
      <c r="AJ32" s="48"/>
      <c r="AK32" s="48"/>
      <c r="AL32" s="48"/>
      <c r="AM32" s="48"/>
    </row>
    <row r="33" spans="1:39" ht="18" customHeight="1" thickBot="1" x14ac:dyDescent="0.25">
      <c r="A33" s="307"/>
      <c r="B33" s="117" t="s">
        <v>41</v>
      </c>
      <c r="C33" s="151" t="str">
        <f>IF('Grille jury - Sujet'!C33="","",'Grille jury - Sujet'!C33)</f>
        <v>Respect des règles d'hygiène</v>
      </c>
      <c r="D33" s="123">
        <f>' Sujet '!D33</f>
        <v>0</v>
      </c>
      <c r="E33" s="224" t="str">
        <f>' Sujet '!E33</f>
        <v/>
      </c>
      <c r="F33" s="137"/>
      <c r="G33" s="137"/>
      <c r="H33" s="137"/>
      <c r="I33" s="137"/>
      <c r="J33" s="138" t="str">
        <f>IF(Infos!$C$11="abs","abs",'Grille jury - Sujet'!J33)</f>
        <v/>
      </c>
      <c r="K33" s="131"/>
      <c r="L33" s="131"/>
      <c r="M33" s="131"/>
      <c r="N33" s="131"/>
      <c r="O33" s="138" t="str">
        <f>IF(Infos!$C$12="abs","abs",'Grille jury - Sujet'!O33)</f>
        <v/>
      </c>
      <c r="P33" s="130" t="str">
        <f>IF(Infos!$C$11="abs","abs","")</f>
        <v/>
      </c>
      <c r="Q33" s="130" t="str">
        <f>IF(Infos!$C$11="abs","abs","")</f>
        <v/>
      </c>
      <c r="R33" s="130" t="str">
        <f>IF(Infos!$C$11="abs","abs","")</f>
        <v/>
      </c>
      <c r="S33" s="130" t="str">
        <f>IF(Infos!$C$11="abs","abs","")</f>
        <v/>
      </c>
      <c r="T33" s="138" t="str">
        <f>IF(Infos!$C$13="abs","abs",'Grille jury - Sujet'!T33)</f>
        <v/>
      </c>
      <c r="U33" s="130" t="str">
        <f>IF(Infos!$C$11="abs","abs","")</f>
        <v/>
      </c>
      <c r="V33" s="130" t="str">
        <f>IF(Infos!$C$11="abs","abs","")</f>
        <v/>
      </c>
      <c r="W33" s="130" t="str">
        <f>IF(Infos!$C$11="abs","abs","")</f>
        <v/>
      </c>
      <c r="X33" s="130" t="str">
        <f>IF(Infos!$C$11="abs","abs","")</f>
        <v/>
      </c>
      <c r="Y33" s="138" t="str">
        <f>IF(Infos!$C$14="abs","abs",'Grille jury - Sujet'!Y33)</f>
        <v/>
      </c>
      <c r="Z33" s="130" t="str">
        <f>IF(Infos!$C$11="abs","abs","")</f>
        <v/>
      </c>
      <c r="AA33" s="130" t="str">
        <f>IF(Infos!$C$11="abs","abs","")</f>
        <v/>
      </c>
      <c r="AB33" s="130" t="str">
        <f>IF(Infos!$C$11="abs","abs","")</f>
        <v/>
      </c>
      <c r="AC33" s="130" t="str">
        <f>IF(Infos!$C$11="abs","abs","")</f>
        <v/>
      </c>
      <c r="AD33" s="138" t="str">
        <f>IF(Infos!$C$15="abs","abs",'Grille jury - Sujet'!AD33)</f>
        <v/>
      </c>
      <c r="AE33" s="130" t="str">
        <f>IF(Infos!$C$11="abs","abs","")</f>
        <v/>
      </c>
      <c r="AF33" s="130" t="str">
        <f>IF(Infos!$C$11="abs","abs","")</f>
        <v/>
      </c>
      <c r="AG33" s="130" t="str">
        <f>IF(Infos!$C$11="abs","abs","")</f>
        <v/>
      </c>
      <c r="AH33" s="130" t="str">
        <f>IF(Infos!$C$11="abs","abs","")</f>
        <v/>
      </c>
      <c r="AI33" s="138" t="str">
        <f>IF(Infos!$C$16="abs","abs",'Grille jury - Sujet'!AI33)</f>
        <v/>
      </c>
      <c r="AJ33" s="48"/>
      <c r="AK33" s="48"/>
      <c r="AL33" s="48"/>
      <c r="AM33" s="48"/>
    </row>
    <row r="34" spans="1:39" ht="20.100000000000001" customHeight="1" x14ac:dyDescent="0.2">
      <c r="A34" s="379" t="s">
        <v>4</v>
      </c>
      <c r="B34" s="379"/>
      <c r="C34" s="380"/>
      <c r="D34" s="97">
        <f>SUM(D19:D33)</f>
        <v>0</v>
      </c>
      <c r="E34" s="225" t="s">
        <v>9</v>
      </c>
      <c r="F34" s="99"/>
      <c r="G34" s="99"/>
      <c r="H34" s="99"/>
      <c r="I34" s="99"/>
      <c r="J34" s="106">
        <f>IF(Infos!$C$11="abs","abs",'Grille jury - Sujet'!J34)</f>
        <v>0</v>
      </c>
      <c r="K34" s="107"/>
      <c r="L34" s="107"/>
      <c r="M34" s="107"/>
      <c r="N34" s="107"/>
      <c r="O34" s="106">
        <f>IF(Infos!$C$12="abs","abs",'Grille jury - Sujet'!O34)</f>
        <v>0</v>
      </c>
      <c r="P34" s="106" t="str">
        <f>IF(Infos!$C$11="abs","abs","")</f>
        <v/>
      </c>
      <c r="Q34" s="106" t="str">
        <f>IF(Infos!$C$11="abs","abs","")</f>
        <v/>
      </c>
      <c r="R34" s="106" t="str">
        <f>IF(Infos!$C$11="abs","abs","")</f>
        <v/>
      </c>
      <c r="S34" s="106" t="str">
        <f>IF(Infos!$C$11="abs","abs","")</f>
        <v/>
      </c>
      <c r="T34" s="106">
        <f>IF(Infos!$C$13="abs","abs",'Grille jury - Sujet'!T34)</f>
        <v>0</v>
      </c>
      <c r="U34" s="106" t="str">
        <f>IF(Infos!$C$11="abs","abs","")</f>
        <v/>
      </c>
      <c r="V34" s="106" t="str">
        <f>IF(Infos!$C$11="abs","abs","")</f>
        <v/>
      </c>
      <c r="W34" s="106" t="str">
        <f>IF(Infos!$C$11="abs","abs","")</f>
        <v/>
      </c>
      <c r="X34" s="106" t="str">
        <f>IF(Infos!$C$11="abs","abs","")</f>
        <v/>
      </c>
      <c r="Y34" s="106">
        <f>IF(Infos!$C$14="abs","abs",'Grille jury - Sujet'!Y34)</f>
        <v>0</v>
      </c>
      <c r="Z34" s="106" t="str">
        <f>IF(Infos!$C$11="abs","abs","")</f>
        <v/>
      </c>
      <c r="AA34" s="106" t="str">
        <f>IF(Infos!$C$11="abs","abs","")</f>
        <v/>
      </c>
      <c r="AB34" s="106" t="str">
        <f>IF(Infos!$C$11="abs","abs","")</f>
        <v/>
      </c>
      <c r="AC34" s="106" t="str">
        <f>IF(Infos!$C$11="abs","abs","")</f>
        <v/>
      </c>
      <c r="AD34" s="106">
        <f>IF(Infos!$C$15="abs","abs",'Grille jury - Sujet'!AD34)</f>
        <v>0</v>
      </c>
      <c r="AE34" s="106" t="str">
        <f>IF(Infos!$C$11="abs","abs","")</f>
        <v/>
      </c>
      <c r="AF34" s="106" t="str">
        <f>IF(Infos!$C$11="abs","abs","")</f>
        <v/>
      </c>
      <c r="AG34" s="106" t="str">
        <f>IF(Infos!$C$11="abs","abs","")</f>
        <v/>
      </c>
      <c r="AH34" s="106" t="str">
        <f>IF(Infos!$C$11="abs","abs","")</f>
        <v/>
      </c>
      <c r="AI34" s="106">
        <f>IF(Infos!$C$16="abs","abs",'Grille jury - Sujet'!AI34)</f>
        <v>0</v>
      </c>
      <c r="AJ34" s="50"/>
      <c r="AK34" s="50"/>
      <c r="AL34" s="50"/>
      <c r="AM34" s="50"/>
    </row>
    <row r="35" spans="1:39" ht="14.25" customHeight="1" thickBot="1" x14ac:dyDescent="0.25">
      <c r="A35" s="350" t="s">
        <v>45</v>
      </c>
      <c r="B35" s="350"/>
      <c r="C35" s="351"/>
      <c r="D35" s="324" t="s">
        <v>39</v>
      </c>
      <c r="E35" s="348"/>
      <c r="F35" s="103"/>
      <c r="G35" s="103"/>
      <c r="H35" s="103"/>
      <c r="I35" s="103"/>
      <c r="J35" s="108"/>
      <c r="K35" s="109"/>
      <c r="L35" s="109"/>
      <c r="M35" s="109"/>
      <c r="N35" s="109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50"/>
      <c r="AK35" s="50"/>
      <c r="AL35" s="50"/>
      <c r="AM35" s="50"/>
    </row>
    <row r="36" spans="1:39" ht="17.25" customHeight="1" x14ac:dyDescent="0.2">
      <c r="A36" s="390" t="str">
        <f>'Grille jury - Sujet'!A36:A40</f>
        <v>fff</v>
      </c>
      <c r="B36" s="113" t="s">
        <v>41</v>
      </c>
      <c r="C36" s="149">
        <f>' Sujet '!C36</f>
        <v>0</v>
      </c>
      <c r="D36" s="122">
        <f>' Sujet '!D36</f>
        <v>0</v>
      </c>
      <c r="E36" s="222" t="str">
        <f>' Sujet '!E36</f>
        <v/>
      </c>
      <c r="F36" s="129"/>
      <c r="G36" s="129"/>
      <c r="H36" s="129"/>
      <c r="I36" s="129"/>
      <c r="J36" s="130" t="str">
        <f>IF(Infos!$C$11="abs","abs",'Grille jury - Sujet'!J36)</f>
        <v/>
      </c>
      <c r="K36" s="131"/>
      <c r="L36" s="131"/>
      <c r="M36" s="131"/>
      <c r="N36" s="131"/>
      <c r="O36" s="130" t="str">
        <f>IF(Infos!$C$12="abs","abs",'Grille jury - Sujet'!O36)</f>
        <v/>
      </c>
      <c r="P36" s="130" t="str">
        <f>IF(Infos!$C$11="abs","abs","")</f>
        <v/>
      </c>
      <c r="Q36" s="130" t="str">
        <f>IF(Infos!$C$11="abs","abs","")</f>
        <v/>
      </c>
      <c r="R36" s="130" t="str">
        <f>IF(Infos!$C$11="abs","abs","")</f>
        <v/>
      </c>
      <c r="S36" s="130" t="str">
        <f>IF(Infos!$C$11="abs","abs","")</f>
        <v/>
      </c>
      <c r="T36" s="130" t="str">
        <f>IF(Infos!$C$13="abs","abs",'Grille jury - Sujet'!T36)</f>
        <v/>
      </c>
      <c r="U36" s="130" t="str">
        <f>IF(Infos!$C$11="abs","abs","")</f>
        <v/>
      </c>
      <c r="V36" s="130" t="str">
        <f>IF(Infos!$C$11="abs","abs","")</f>
        <v/>
      </c>
      <c r="W36" s="130" t="str">
        <f>IF(Infos!$C$11="abs","abs","")</f>
        <v/>
      </c>
      <c r="X36" s="130" t="str">
        <f>IF(Infos!$C$11="abs","abs","")</f>
        <v/>
      </c>
      <c r="Y36" s="130" t="str">
        <f>IF(Infos!$C$14="abs","abs",'Grille jury - Sujet'!Y36)</f>
        <v/>
      </c>
      <c r="Z36" s="130" t="str">
        <f>IF(Infos!$C$11="abs","abs","")</f>
        <v/>
      </c>
      <c r="AA36" s="130" t="str">
        <f>IF(Infos!$C$11="abs","abs","")</f>
        <v/>
      </c>
      <c r="AB36" s="130" t="str">
        <f>IF(Infos!$C$11="abs","abs","")</f>
        <v/>
      </c>
      <c r="AC36" s="130" t="str">
        <f>IF(Infos!$C$11="abs","abs","")</f>
        <v/>
      </c>
      <c r="AD36" s="130" t="str">
        <f>IF(Infos!$C$15="abs","abs",'Grille jury - Sujet'!AD36)</f>
        <v/>
      </c>
      <c r="AE36" s="130" t="str">
        <f>IF(Infos!$C$11="abs","abs","")</f>
        <v/>
      </c>
      <c r="AF36" s="130" t="str">
        <f>IF(Infos!$C$11="abs","abs","")</f>
        <v/>
      </c>
      <c r="AG36" s="130" t="str">
        <f>IF(Infos!$C$11="abs","abs","")</f>
        <v/>
      </c>
      <c r="AH36" s="130" t="str">
        <f>IF(Infos!$C$11="abs","abs","")</f>
        <v/>
      </c>
      <c r="AI36" s="132" t="str">
        <f>IF(Infos!$C$16="abs","abs",'Grille jury - Sujet'!AI36)</f>
        <v/>
      </c>
      <c r="AJ36" s="48"/>
      <c r="AK36" s="48"/>
      <c r="AL36" s="48"/>
      <c r="AM36" s="48"/>
    </row>
    <row r="37" spans="1:39" ht="15.75" customHeight="1" x14ac:dyDescent="0.2">
      <c r="A37" s="391"/>
      <c r="B37" s="115" t="s">
        <v>41</v>
      </c>
      <c r="C37" s="150">
        <f>' Sujet '!C37</f>
        <v>0</v>
      </c>
      <c r="D37" s="141">
        <f>' Sujet '!D37</f>
        <v>0</v>
      </c>
      <c r="E37" s="223" t="str">
        <f>' Sujet '!E37</f>
        <v/>
      </c>
      <c r="F37" s="133"/>
      <c r="G37" s="133"/>
      <c r="H37" s="133"/>
      <c r="I37" s="133"/>
      <c r="J37" s="134" t="str">
        <f>IF(Infos!$C$11="abs","abs",'Grille jury - Sujet'!J37)</f>
        <v/>
      </c>
      <c r="K37" s="135"/>
      <c r="L37" s="135"/>
      <c r="M37" s="135"/>
      <c r="N37" s="135"/>
      <c r="O37" s="134" t="str">
        <f>IF(Infos!$C$12="abs","abs",'Grille jury - Sujet'!O37)</f>
        <v/>
      </c>
      <c r="P37" s="134" t="str">
        <f>IF(Infos!$C$11="abs","abs","")</f>
        <v/>
      </c>
      <c r="Q37" s="134" t="str">
        <f>IF(Infos!$C$11="abs","abs","")</f>
        <v/>
      </c>
      <c r="R37" s="134" t="str">
        <f>IF(Infos!$C$11="abs","abs","")</f>
        <v/>
      </c>
      <c r="S37" s="134" t="str">
        <f>IF(Infos!$C$11="abs","abs","")</f>
        <v/>
      </c>
      <c r="T37" s="134" t="str">
        <f>IF(Infos!$C$13="abs","abs",'Grille jury - Sujet'!T37)</f>
        <v/>
      </c>
      <c r="U37" s="134" t="str">
        <f>IF(Infos!$C$11="abs","abs","")</f>
        <v/>
      </c>
      <c r="V37" s="134" t="str">
        <f>IF(Infos!$C$11="abs","abs","")</f>
        <v/>
      </c>
      <c r="W37" s="134" t="str">
        <f>IF(Infos!$C$11="abs","abs","")</f>
        <v/>
      </c>
      <c r="X37" s="134" t="str">
        <f>IF(Infos!$C$11="abs","abs","")</f>
        <v/>
      </c>
      <c r="Y37" s="134" t="str">
        <f>IF(Infos!$C$14="abs","abs",'Grille jury - Sujet'!Y37)</f>
        <v/>
      </c>
      <c r="Z37" s="134" t="str">
        <f>IF(Infos!$C$11="abs","abs","")</f>
        <v/>
      </c>
      <c r="AA37" s="134" t="str">
        <f>IF(Infos!$C$11="abs","abs","")</f>
        <v/>
      </c>
      <c r="AB37" s="134" t="str">
        <f>IF(Infos!$C$11="abs","abs","")</f>
        <v/>
      </c>
      <c r="AC37" s="134" t="str">
        <f>IF(Infos!$C$11="abs","abs","")</f>
        <v/>
      </c>
      <c r="AD37" s="134" t="str">
        <f>IF(Infos!$C$15="abs","abs",'Grille jury - Sujet'!AD37)</f>
        <v/>
      </c>
      <c r="AE37" s="134" t="str">
        <f>IF(Infos!$C$11="abs","abs","")</f>
        <v/>
      </c>
      <c r="AF37" s="134" t="str">
        <f>IF(Infos!$C$11="abs","abs","")</f>
        <v/>
      </c>
      <c r="AG37" s="134" t="str">
        <f>IF(Infos!$C$11="abs","abs","")</f>
        <v/>
      </c>
      <c r="AH37" s="134" t="str">
        <f>IF(Infos!$C$11="abs","abs","")</f>
        <v/>
      </c>
      <c r="AI37" s="136" t="str">
        <f>IF(Infos!$C$16="abs","abs",'Grille jury - Sujet'!AI37)</f>
        <v/>
      </c>
      <c r="AJ37" s="48"/>
      <c r="AK37" s="48"/>
      <c r="AL37" s="48"/>
      <c r="AM37" s="48"/>
    </row>
    <row r="38" spans="1:39" ht="16.5" customHeight="1" x14ac:dyDescent="0.2">
      <c r="A38" s="391"/>
      <c r="B38" s="115" t="s">
        <v>41</v>
      </c>
      <c r="C38" s="150">
        <f>' Sujet '!C38</f>
        <v>0</v>
      </c>
      <c r="D38" s="141">
        <f>' Sujet '!D38</f>
        <v>0</v>
      </c>
      <c r="E38" s="223" t="str">
        <f>' Sujet '!E38</f>
        <v/>
      </c>
      <c r="F38" s="133"/>
      <c r="G38" s="133"/>
      <c r="H38" s="133"/>
      <c r="I38" s="133"/>
      <c r="J38" s="134" t="str">
        <f>IF(Infos!$C$11="abs","abs",'Grille jury - Sujet'!J38)</f>
        <v/>
      </c>
      <c r="K38" s="135"/>
      <c r="L38" s="135"/>
      <c r="M38" s="135"/>
      <c r="N38" s="135"/>
      <c r="O38" s="134" t="str">
        <f>IF(Infos!$C$12="abs","abs",'Grille jury - Sujet'!O38)</f>
        <v/>
      </c>
      <c r="P38" s="134" t="str">
        <f>IF(Infos!$C$11="abs","abs","")</f>
        <v/>
      </c>
      <c r="Q38" s="134" t="str">
        <f>IF(Infos!$C$11="abs","abs","")</f>
        <v/>
      </c>
      <c r="R38" s="134" t="str">
        <f>IF(Infos!$C$11="abs","abs","")</f>
        <v/>
      </c>
      <c r="S38" s="134" t="str">
        <f>IF(Infos!$C$11="abs","abs","")</f>
        <v/>
      </c>
      <c r="T38" s="134" t="str">
        <f>IF(Infos!$C$13="abs","abs",'Grille jury - Sujet'!T38)</f>
        <v/>
      </c>
      <c r="U38" s="134" t="str">
        <f>IF(Infos!$C$11="abs","abs","")</f>
        <v/>
      </c>
      <c r="V38" s="134" t="str">
        <f>IF(Infos!$C$11="abs","abs","")</f>
        <v/>
      </c>
      <c r="W38" s="134" t="str">
        <f>IF(Infos!$C$11="abs","abs","")</f>
        <v/>
      </c>
      <c r="X38" s="134" t="str">
        <f>IF(Infos!$C$11="abs","abs","")</f>
        <v/>
      </c>
      <c r="Y38" s="134" t="str">
        <f>IF(Infos!$C$14="abs","abs",'Grille jury - Sujet'!Y38)</f>
        <v/>
      </c>
      <c r="Z38" s="134" t="str">
        <f>IF(Infos!$C$11="abs","abs","")</f>
        <v/>
      </c>
      <c r="AA38" s="134" t="str">
        <f>IF(Infos!$C$11="abs","abs","")</f>
        <v/>
      </c>
      <c r="AB38" s="134" t="str">
        <f>IF(Infos!$C$11="abs","abs","")</f>
        <v/>
      </c>
      <c r="AC38" s="134" t="str">
        <f>IF(Infos!$C$11="abs","abs","")</f>
        <v/>
      </c>
      <c r="AD38" s="134" t="str">
        <f>IF(Infos!$C$15="abs","abs",'Grille jury - Sujet'!AD38)</f>
        <v/>
      </c>
      <c r="AE38" s="134" t="str">
        <f>IF(Infos!$C$11="abs","abs","")</f>
        <v/>
      </c>
      <c r="AF38" s="134" t="str">
        <f>IF(Infos!$C$11="abs","abs","")</f>
        <v/>
      </c>
      <c r="AG38" s="134" t="str">
        <f>IF(Infos!$C$11="abs","abs","")</f>
        <v/>
      </c>
      <c r="AH38" s="134" t="str">
        <f>IF(Infos!$C$11="abs","abs","")</f>
        <v/>
      </c>
      <c r="AI38" s="136" t="str">
        <f>IF(Infos!$C$16="abs","abs",'Grille jury - Sujet'!AI38)</f>
        <v/>
      </c>
      <c r="AJ38" s="48"/>
      <c r="AK38" s="48"/>
      <c r="AL38" s="48"/>
      <c r="AM38" s="48"/>
    </row>
    <row r="39" spans="1:39" ht="16.5" customHeight="1" x14ac:dyDescent="0.2">
      <c r="A39" s="391"/>
      <c r="B39" s="115" t="s">
        <v>41</v>
      </c>
      <c r="C39" s="150">
        <f>' Sujet '!C39</f>
        <v>0</v>
      </c>
      <c r="D39" s="141">
        <f>' Sujet '!D39</f>
        <v>0</v>
      </c>
      <c r="E39" s="223" t="str">
        <f>' Sujet '!E39</f>
        <v/>
      </c>
      <c r="F39" s="133"/>
      <c r="G39" s="133"/>
      <c r="H39" s="133"/>
      <c r="I39" s="133"/>
      <c r="J39" s="134" t="str">
        <f>IF(Infos!$C$11="abs","abs",'Grille jury - Sujet'!J39)</f>
        <v/>
      </c>
      <c r="K39" s="135"/>
      <c r="L39" s="135"/>
      <c r="M39" s="135"/>
      <c r="N39" s="135"/>
      <c r="O39" s="134" t="str">
        <f>IF(Infos!$C$12="abs","abs",'Grille jury - Sujet'!O39)</f>
        <v/>
      </c>
      <c r="P39" s="134" t="str">
        <f>IF(Infos!$C$11="abs","abs","")</f>
        <v/>
      </c>
      <c r="Q39" s="134" t="str">
        <f>IF(Infos!$C$11="abs","abs","")</f>
        <v/>
      </c>
      <c r="R39" s="134" t="str">
        <f>IF(Infos!$C$11="abs","abs","")</f>
        <v/>
      </c>
      <c r="S39" s="134" t="str">
        <f>IF(Infos!$C$11="abs","abs","")</f>
        <v/>
      </c>
      <c r="T39" s="134" t="str">
        <f>IF(Infos!$C$13="abs","abs",'Grille jury - Sujet'!T39)</f>
        <v/>
      </c>
      <c r="U39" s="134" t="str">
        <f>IF(Infos!$C$11="abs","abs","")</f>
        <v/>
      </c>
      <c r="V39" s="134" t="str">
        <f>IF(Infos!$C$11="abs","abs","")</f>
        <v/>
      </c>
      <c r="W39" s="134" t="str">
        <f>IF(Infos!$C$11="abs","abs","")</f>
        <v/>
      </c>
      <c r="X39" s="134" t="str">
        <f>IF(Infos!$C$11="abs","abs","")</f>
        <v/>
      </c>
      <c r="Y39" s="134" t="str">
        <f>IF(Infos!$C$14="abs","abs",'Grille jury - Sujet'!Y39)</f>
        <v/>
      </c>
      <c r="Z39" s="134" t="str">
        <f>IF(Infos!$C$11="abs","abs","")</f>
        <v/>
      </c>
      <c r="AA39" s="134" t="str">
        <f>IF(Infos!$C$11="abs","abs","")</f>
        <v/>
      </c>
      <c r="AB39" s="134" t="str">
        <f>IF(Infos!$C$11="abs","abs","")</f>
        <v/>
      </c>
      <c r="AC39" s="134" t="str">
        <f>IF(Infos!$C$11="abs","abs","")</f>
        <v/>
      </c>
      <c r="AD39" s="134" t="str">
        <f>IF(Infos!$C$15="abs","abs",'Grille jury - Sujet'!AD39)</f>
        <v/>
      </c>
      <c r="AE39" s="134" t="str">
        <f>IF(Infos!$C$11="abs","abs","")</f>
        <v/>
      </c>
      <c r="AF39" s="134" t="str">
        <f>IF(Infos!$C$11="abs","abs","")</f>
        <v/>
      </c>
      <c r="AG39" s="134" t="str">
        <f>IF(Infos!$C$11="abs","abs","")</f>
        <v/>
      </c>
      <c r="AH39" s="134" t="str">
        <f>IF(Infos!$C$11="abs","abs","")</f>
        <v/>
      </c>
      <c r="AI39" s="136" t="str">
        <f>IF(Infos!$C$16="abs","abs",'Grille jury - Sujet'!AI39)</f>
        <v/>
      </c>
      <c r="AJ39" s="48"/>
      <c r="AK39" s="48"/>
      <c r="AL39" s="48"/>
      <c r="AM39" s="48"/>
    </row>
    <row r="40" spans="1:39" ht="18" customHeight="1" thickBot="1" x14ac:dyDescent="0.25">
      <c r="A40" s="392"/>
      <c r="B40" s="117" t="s">
        <v>41</v>
      </c>
      <c r="C40" s="151">
        <f>' Sujet '!C40</f>
        <v>0</v>
      </c>
      <c r="D40" s="123">
        <f>' Sujet '!D40</f>
        <v>0</v>
      </c>
      <c r="E40" s="224" t="str">
        <f>' Sujet '!E40</f>
        <v/>
      </c>
      <c r="F40" s="137"/>
      <c r="G40" s="137"/>
      <c r="H40" s="137"/>
      <c r="I40" s="137"/>
      <c r="J40" s="138" t="str">
        <f>IF(Infos!$C$11="abs","abs",'Grille jury - Sujet'!J40)</f>
        <v/>
      </c>
      <c r="K40" s="139"/>
      <c r="L40" s="139"/>
      <c r="M40" s="139"/>
      <c r="N40" s="139"/>
      <c r="O40" s="138" t="str">
        <f>IF(Infos!$C$12="abs","abs",'Grille jury - Sujet'!O40)</f>
        <v/>
      </c>
      <c r="P40" s="138" t="str">
        <f>IF(Infos!$C$11="abs","abs","")</f>
        <v/>
      </c>
      <c r="Q40" s="138" t="str">
        <f>IF(Infos!$C$11="abs","abs","")</f>
        <v/>
      </c>
      <c r="R40" s="138" t="str">
        <f>IF(Infos!$C$11="abs","abs","")</f>
        <v/>
      </c>
      <c r="S40" s="138" t="str">
        <f>IF(Infos!$C$11="abs","abs","")</f>
        <v/>
      </c>
      <c r="T40" s="138" t="str">
        <f>IF(Infos!$C$13="abs","abs",'Grille jury - Sujet'!T40)</f>
        <v/>
      </c>
      <c r="U40" s="138" t="str">
        <f>IF(Infos!$C$11="abs","abs","")</f>
        <v/>
      </c>
      <c r="V40" s="138" t="str">
        <f>IF(Infos!$C$11="abs","abs","")</f>
        <v/>
      </c>
      <c r="W40" s="138" t="str">
        <f>IF(Infos!$C$11="abs","abs","")</f>
        <v/>
      </c>
      <c r="X40" s="138" t="str">
        <f>IF(Infos!$C$11="abs","abs","")</f>
        <v/>
      </c>
      <c r="Y40" s="138" t="str">
        <f>IF(Infos!$C$14="abs","abs",'Grille jury - Sujet'!Y40)</f>
        <v/>
      </c>
      <c r="Z40" s="138" t="str">
        <f>IF(Infos!$C$11="abs","abs","")</f>
        <v/>
      </c>
      <c r="AA40" s="138" t="str">
        <f>IF(Infos!$C$11="abs","abs","")</f>
        <v/>
      </c>
      <c r="AB40" s="138" t="str">
        <f>IF(Infos!$C$11="abs","abs","")</f>
        <v/>
      </c>
      <c r="AC40" s="138" t="str">
        <f>IF(Infos!$C$11="abs","abs","")</f>
        <v/>
      </c>
      <c r="AD40" s="138" t="str">
        <f>IF(Infos!$C$15="abs","abs",'Grille jury - Sujet'!AD40)</f>
        <v/>
      </c>
      <c r="AE40" s="138" t="str">
        <f>IF(Infos!$C$11="abs","abs","")</f>
        <v/>
      </c>
      <c r="AF40" s="138" t="str">
        <f>IF(Infos!$C$11="abs","abs","")</f>
        <v/>
      </c>
      <c r="AG40" s="138" t="str">
        <f>IF(Infos!$C$11="abs","abs","")</f>
        <v/>
      </c>
      <c r="AH40" s="138" t="str">
        <f>IF(Infos!$C$11="abs","abs","")</f>
        <v/>
      </c>
      <c r="AI40" s="140" t="str">
        <f>IF(Infos!$C$16="abs","abs",'Grille jury - Sujet'!AI40)</f>
        <v/>
      </c>
      <c r="AJ40" s="48"/>
      <c r="AK40" s="48"/>
      <c r="AL40" s="48"/>
      <c r="AM40" s="48"/>
    </row>
    <row r="41" spans="1:39" ht="18" customHeight="1" x14ac:dyDescent="0.2">
      <c r="A41" s="393" t="str">
        <f>'Grille jury - Sujet'!A41:A45</f>
        <v>ggg</v>
      </c>
      <c r="B41" s="113" t="s">
        <v>41</v>
      </c>
      <c r="C41" s="149">
        <f>' Sujet '!C41</f>
        <v>0</v>
      </c>
      <c r="D41" s="122">
        <f>' Sujet '!D41</f>
        <v>0</v>
      </c>
      <c r="E41" s="222" t="str">
        <f>' Sujet '!E41</f>
        <v/>
      </c>
      <c r="F41" s="129"/>
      <c r="G41" s="129"/>
      <c r="H41" s="129"/>
      <c r="I41" s="129"/>
      <c r="J41" s="130" t="str">
        <f>IF(Infos!$C$11="abs","abs",'Grille jury - Sujet'!J41)</f>
        <v/>
      </c>
      <c r="K41" s="131"/>
      <c r="L41" s="131"/>
      <c r="M41" s="131"/>
      <c r="N41" s="131"/>
      <c r="O41" s="130" t="str">
        <f>IF(Infos!$C$12="abs","abs",'Grille jury - Sujet'!O41)</f>
        <v/>
      </c>
      <c r="P41" s="130" t="str">
        <f>IF(Infos!$C$11="abs","abs","")</f>
        <v/>
      </c>
      <c r="Q41" s="130" t="str">
        <f>IF(Infos!$C$11="abs","abs","")</f>
        <v/>
      </c>
      <c r="R41" s="130" t="str">
        <f>IF(Infos!$C$11="abs","abs","")</f>
        <v/>
      </c>
      <c r="S41" s="130" t="str">
        <f>IF(Infos!$C$11="abs","abs","")</f>
        <v/>
      </c>
      <c r="T41" s="130" t="str">
        <f>IF(Infos!$C$13="abs","abs",'Grille jury - Sujet'!T41)</f>
        <v/>
      </c>
      <c r="U41" s="130" t="str">
        <f>IF(Infos!$C$11="abs","abs","")</f>
        <v/>
      </c>
      <c r="V41" s="130" t="str">
        <f>IF(Infos!$C$11="abs","abs","")</f>
        <v/>
      </c>
      <c r="W41" s="130" t="str">
        <f>IF(Infos!$C$11="abs","abs","")</f>
        <v/>
      </c>
      <c r="X41" s="130" t="str">
        <f>IF(Infos!$C$11="abs","abs","")</f>
        <v/>
      </c>
      <c r="Y41" s="130" t="str">
        <f>IF(Infos!$C$14="abs","abs",'Grille jury - Sujet'!Y41)</f>
        <v/>
      </c>
      <c r="Z41" s="130" t="str">
        <f>IF(Infos!$C$11="abs","abs","")</f>
        <v/>
      </c>
      <c r="AA41" s="130" t="str">
        <f>IF(Infos!$C$11="abs","abs","")</f>
        <v/>
      </c>
      <c r="AB41" s="130" t="str">
        <f>IF(Infos!$C$11="abs","abs","")</f>
        <v/>
      </c>
      <c r="AC41" s="130" t="str">
        <f>IF(Infos!$C$11="abs","abs","")</f>
        <v/>
      </c>
      <c r="AD41" s="130" t="str">
        <f>IF(Infos!$C$15="abs","abs",'Grille jury - Sujet'!AD41)</f>
        <v/>
      </c>
      <c r="AE41" s="130" t="str">
        <f>IF(Infos!$C$11="abs","abs","")</f>
        <v/>
      </c>
      <c r="AF41" s="130" t="str">
        <f>IF(Infos!$C$11="abs","abs","")</f>
        <v/>
      </c>
      <c r="AG41" s="130" t="str">
        <f>IF(Infos!$C$11="abs","abs","")</f>
        <v/>
      </c>
      <c r="AH41" s="130" t="str">
        <f>IF(Infos!$C$11="abs","abs","")</f>
        <v/>
      </c>
      <c r="AI41" s="132" t="str">
        <f>IF(Infos!$C$16="abs","abs",'Grille jury - Sujet'!AI41)</f>
        <v/>
      </c>
      <c r="AJ41" s="48"/>
      <c r="AK41" s="48"/>
      <c r="AL41" s="48"/>
      <c r="AM41" s="48"/>
    </row>
    <row r="42" spans="1:39" ht="18" customHeight="1" x14ac:dyDescent="0.2">
      <c r="A42" s="393"/>
      <c r="B42" s="115" t="s">
        <v>41</v>
      </c>
      <c r="C42" s="150">
        <f>' Sujet '!C42</f>
        <v>0</v>
      </c>
      <c r="D42" s="141">
        <f>' Sujet '!D42</f>
        <v>0</v>
      </c>
      <c r="E42" s="223" t="str">
        <f>' Sujet '!E42</f>
        <v/>
      </c>
      <c r="F42" s="133"/>
      <c r="G42" s="133"/>
      <c r="H42" s="133"/>
      <c r="I42" s="133"/>
      <c r="J42" s="134" t="str">
        <f>IF(Infos!$C$11="abs","abs",'Grille jury - Sujet'!J42)</f>
        <v/>
      </c>
      <c r="K42" s="135"/>
      <c r="L42" s="135"/>
      <c r="M42" s="135"/>
      <c r="N42" s="135"/>
      <c r="O42" s="134" t="str">
        <f>IF(Infos!$C$12="abs","abs",'Grille jury - Sujet'!O42)</f>
        <v/>
      </c>
      <c r="P42" s="134" t="str">
        <f>IF(Infos!$C$11="abs","abs","")</f>
        <v/>
      </c>
      <c r="Q42" s="134" t="str">
        <f>IF(Infos!$C$11="abs","abs","")</f>
        <v/>
      </c>
      <c r="R42" s="134" t="str">
        <f>IF(Infos!$C$11="abs","abs","")</f>
        <v/>
      </c>
      <c r="S42" s="134" t="str">
        <f>IF(Infos!$C$11="abs","abs","")</f>
        <v/>
      </c>
      <c r="T42" s="134" t="str">
        <f>IF(Infos!$C$13="abs","abs",'Grille jury - Sujet'!T42)</f>
        <v/>
      </c>
      <c r="U42" s="134" t="str">
        <f>IF(Infos!$C$11="abs","abs","")</f>
        <v/>
      </c>
      <c r="V42" s="134" t="str">
        <f>IF(Infos!$C$11="abs","abs","")</f>
        <v/>
      </c>
      <c r="W42" s="134" t="str">
        <f>IF(Infos!$C$11="abs","abs","")</f>
        <v/>
      </c>
      <c r="X42" s="134" t="str">
        <f>IF(Infos!$C$11="abs","abs","")</f>
        <v/>
      </c>
      <c r="Y42" s="134" t="str">
        <f>IF(Infos!$C$14="abs","abs",'Grille jury - Sujet'!Y42)</f>
        <v/>
      </c>
      <c r="Z42" s="134" t="str">
        <f>IF(Infos!$C$11="abs","abs","")</f>
        <v/>
      </c>
      <c r="AA42" s="134" t="str">
        <f>IF(Infos!$C$11="abs","abs","")</f>
        <v/>
      </c>
      <c r="AB42" s="134" t="str">
        <f>IF(Infos!$C$11="abs","abs","")</f>
        <v/>
      </c>
      <c r="AC42" s="134" t="str">
        <f>IF(Infos!$C$11="abs","abs","")</f>
        <v/>
      </c>
      <c r="AD42" s="134" t="str">
        <f>IF(Infos!$C$15="abs","abs",'Grille jury - Sujet'!AD42)</f>
        <v/>
      </c>
      <c r="AE42" s="134" t="str">
        <f>IF(Infos!$C$11="abs","abs","")</f>
        <v/>
      </c>
      <c r="AF42" s="134" t="str">
        <f>IF(Infos!$C$11="abs","abs","")</f>
        <v/>
      </c>
      <c r="AG42" s="134" t="str">
        <f>IF(Infos!$C$11="abs","abs","")</f>
        <v/>
      </c>
      <c r="AH42" s="134" t="str">
        <f>IF(Infos!$C$11="abs","abs","")</f>
        <v/>
      </c>
      <c r="AI42" s="136" t="str">
        <f>IF(Infos!$C$16="abs","abs",'Grille jury - Sujet'!AI42)</f>
        <v/>
      </c>
      <c r="AJ42" s="48"/>
      <c r="AK42" s="48"/>
      <c r="AL42" s="48"/>
      <c r="AM42" s="48"/>
    </row>
    <row r="43" spans="1:39" ht="18" customHeight="1" x14ac:dyDescent="0.2">
      <c r="A43" s="393"/>
      <c r="B43" s="115" t="s">
        <v>41</v>
      </c>
      <c r="C43" s="150">
        <f>' Sujet '!C43</f>
        <v>0</v>
      </c>
      <c r="D43" s="141">
        <f>' Sujet '!D43</f>
        <v>0</v>
      </c>
      <c r="E43" s="223" t="str">
        <f>' Sujet '!E43</f>
        <v/>
      </c>
      <c r="F43" s="133"/>
      <c r="G43" s="133"/>
      <c r="H43" s="133"/>
      <c r="I43" s="133"/>
      <c r="J43" s="134" t="str">
        <f>IF(Infos!$C$11="abs","abs",'Grille jury - Sujet'!J43)</f>
        <v/>
      </c>
      <c r="K43" s="135"/>
      <c r="L43" s="135"/>
      <c r="M43" s="135"/>
      <c r="N43" s="135"/>
      <c r="O43" s="134" t="str">
        <f>IF(Infos!$C$12="abs","abs",'Grille jury - Sujet'!O43)</f>
        <v/>
      </c>
      <c r="P43" s="134" t="str">
        <f>IF(Infos!$C$11="abs","abs","")</f>
        <v/>
      </c>
      <c r="Q43" s="134" t="str">
        <f>IF(Infos!$C$11="abs","abs","")</f>
        <v/>
      </c>
      <c r="R43" s="134" t="str">
        <f>IF(Infos!$C$11="abs","abs","")</f>
        <v/>
      </c>
      <c r="S43" s="134" t="str">
        <f>IF(Infos!$C$11="abs","abs","")</f>
        <v/>
      </c>
      <c r="T43" s="134" t="str">
        <f>IF(Infos!$C$13="abs","abs",'Grille jury - Sujet'!T43)</f>
        <v/>
      </c>
      <c r="U43" s="134" t="str">
        <f>IF(Infos!$C$11="abs","abs","")</f>
        <v/>
      </c>
      <c r="V43" s="134" t="str">
        <f>IF(Infos!$C$11="abs","abs","")</f>
        <v/>
      </c>
      <c r="W43" s="134" t="str">
        <f>IF(Infos!$C$11="abs","abs","")</f>
        <v/>
      </c>
      <c r="X43" s="134" t="str">
        <f>IF(Infos!$C$11="abs","abs","")</f>
        <v/>
      </c>
      <c r="Y43" s="134" t="str">
        <f>IF(Infos!$C$14="abs","abs",'Grille jury - Sujet'!Y43)</f>
        <v/>
      </c>
      <c r="Z43" s="134" t="str">
        <f>IF(Infos!$C$11="abs","abs","")</f>
        <v/>
      </c>
      <c r="AA43" s="134" t="str">
        <f>IF(Infos!$C$11="abs","abs","")</f>
        <v/>
      </c>
      <c r="AB43" s="134" t="str">
        <f>IF(Infos!$C$11="abs","abs","")</f>
        <v/>
      </c>
      <c r="AC43" s="134" t="str">
        <f>IF(Infos!$C$11="abs","abs","")</f>
        <v/>
      </c>
      <c r="AD43" s="134" t="str">
        <f>IF(Infos!$C$15="abs","abs",'Grille jury - Sujet'!AD43)</f>
        <v/>
      </c>
      <c r="AE43" s="134" t="str">
        <f>IF(Infos!$C$11="abs","abs","")</f>
        <v/>
      </c>
      <c r="AF43" s="134" t="str">
        <f>IF(Infos!$C$11="abs","abs","")</f>
        <v/>
      </c>
      <c r="AG43" s="134" t="str">
        <f>IF(Infos!$C$11="abs","abs","")</f>
        <v/>
      </c>
      <c r="AH43" s="134" t="str">
        <f>IF(Infos!$C$11="abs","abs","")</f>
        <v/>
      </c>
      <c r="AI43" s="136" t="str">
        <f>IF(Infos!$C$16="abs","abs",'Grille jury - Sujet'!AI43)</f>
        <v/>
      </c>
      <c r="AJ43" s="48"/>
      <c r="AK43" s="48"/>
      <c r="AL43" s="48"/>
      <c r="AM43" s="48"/>
    </row>
    <row r="44" spans="1:39" ht="18" customHeight="1" x14ac:dyDescent="0.2">
      <c r="A44" s="393"/>
      <c r="B44" s="115" t="s">
        <v>41</v>
      </c>
      <c r="C44" s="150">
        <f>' Sujet '!C44</f>
        <v>0</v>
      </c>
      <c r="D44" s="141">
        <f>' Sujet '!D44</f>
        <v>0</v>
      </c>
      <c r="E44" s="223" t="str">
        <f>' Sujet '!E44</f>
        <v/>
      </c>
      <c r="F44" s="175"/>
      <c r="G44" s="175"/>
      <c r="H44" s="175"/>
      <c r="I44" s="175"/>
      <c r="J44" s="134" t="str">
        <f>IF(Infos!$C$11="abs","abs",'Grille jury - Sujet'!J44)</f>
        <v/>
      </c>
      <c r="K44" s="135"/>
      <c r="L44" s="135"/>
      <c r="M44" s="135"/>
      <c r="N44" s="135"/>
      <c r="O44" s="134" t="str">
        <f>IF(Infos!$C$12="abs","abs",'Grille jury - Sujet'!O44)</f>
        <v/>
      </c>
      <c r="P44" s="134" t="str">
        <f>IF(Infos!$C$11="abs","abs","")</f>
        <v/>
      </c>
      <c r="Q44" s="134" t="str">
        <f>IF(Infos!$C$11="abs","abs","")</f>
        <v/>
      </c>
      <c r="R44" s="134" t="str">
        <f>IF(Infos!$C$11="abs","abs","")</f>
        <v/>
      </c>
      <c r="S44" s="134" t="str">
        <f>IF(Infos!$C$11="abs","abs","")</f>
        <v/>
      </c>
      <c r="T44" s="134" t="str">
        <f>IF(Infos!$C$13="abs","abs",'Grille jury - Sujet'!T44)</f>
        <v/>
      </c>
      <c r="U44" s="134" t="str">
        <f>IF(Infos!$C$11="abs","abs","")</f>
        <v/>
      </c>
      <c r="V44" s="134" t="str">
        <f>IF(Infos!$C$11="abs","abs","")</f>
        <v/>
      </c>
      <c r="W44" s="134" t="str">
        <f>IF(Infos!$C$11="abs","abs","")</f>
        <v/>
      </c>
      <c r="X44" s="134" t="str">
        <f>IF(Infos!$C$11="abs","abs","")</f>
        <v/>
      </c>
      <c r="Y44" s="134" t="str">
        <f>IF(Infos!$C$14="abs","abs",'Grille jury - Sujet'!Y44)</f>
        <v/>
      </c>
      <c r="Z44" s="134" t="str">
        <f>IF(Infos!$C$11="abs","abs","")</f>
        <v/>
      </c>
      <c r="AA44" s="134" t="str">
        <f>IF(Infos!$C$11="abs","abs","")</f>
        <v/>
      </c>
      <c r="AB44" s="134" t="str">
        <f>IF(Infos!$C$11="abs","abs","")</f>
        <v/>
      </c>
      <c r="AC44" s="134" t="str">
        <f>IF(Infos!$C$11="abs","abs","")</f>
        <v/>
      </c>
      <c r="AD44" s="134" t="str">
        <f>IF(Infos!$C$15="abs","abs",'Grille jury - Sujet'!AD44)</f>
        <v/>
      </c>
      <c r="AE44" s="134" t="str">
        <f>IF(Infos!$C$11="abs","abs","")</f>
        <v/>
      </c>
      <c r="AF44" s="134" t="str">
        <f>IF(Infos!$C$11="abs","abs","")</f>
        <v/>
      </c>
      <c r="AG44" s="134" t="str">
        <f>IF(Infos!$C$11="abs","abs","")</f>
        <v/>
      </c>
      <c r="AH44" s="134" t="str">
        <f>IF(Infos!$C$11="abs","abs","")</f>
        <v/>
      </c>
      <c r="AI44" s="136" t="str">
        <f>IF(Infos!$C$16="abs","abs",'Grille jury - Sujet'!AI44)</f>
        <v/>
      </c>
      <c r="AJ44" s="48"/>
      <c r="AK44" s="48"/>
      <c r="AL44" s="48"/>
      <c r="AM44" s="48"/>
    </row>
    <row r="45" spans="1:39" ht="18" customHeight="1" thickBot="1" x14ac:dyDescent="0.25">
      <c r="A45" s="393"/>
      <c r="B45" s="117" t="s">
        <v>41</v>
      </c>
      <c r="C45" s="151">
        <f>' Sujet '!C45</f>
        <v>0</v>
      </c>
      <c r="D45" s="123">
        <f>' Sujet '!D45</f>
        <v>0</v>
      </c>
      <c r="E45" s="224" t="str">
        <f>' Sujet '!E45</f>
        <v/>
      </c>
      <c r="F45" s="137"/>
      <c r="G45" s="137"/>
      <c r="H45" s="137"/>
      <c r="I45" s="137"/>
      <c r="J45" s="138" t="str">
        <f>IF(Infos!$C$11="abs","abs",'Grille jury - Sujet'!J45)</f>
        <v/>
      </c>
      <c r="K45" s="139"/>
      <c r="L45" s="139"/>
      <c r="M45" s="139"/>
      <c r="N45" s="139"/>
      <c r="O45" s="138" t="str">
        <f>IF(Infos!$C$12="abs","abs",'Grille jury - Sujet'!O45)</f>
        <v/>
      </c>
      <c r="P45" s="138" t="str">
        <f>IF(Infos!$C$11="abs","abs","")</f>
        <v/>
      </c>
      <c r="Q45" s="138" t="str">
        <f>IF(Infos!$C$11="abs","abs","")</f>
        <v/>
      </c>
      <c r="R45" s="138" t="str">
        <f>IF(Infos!$C$11="abs","abs","")</f>
        <v/>
      </c>
      <c r="S45" s="138" t="str">
        <f>IF(Infos!$C$11="abs","abs","")</f>
        <v/>
      </c>
      <c r="T45" s="138" t="str">
        <f>IF(Infos!$C$13="abs","abs",'Grille jury - Sujet'!T45)</f>
        <v/>
      </c>
      <c r="U45" s="138" t="str">
        <f>IF(Infos!$C$11="abs","abs","")</f>
        <v/>
      </c>
      <c r="V45" s="138" t="str">
        <f>IF(Infos!$C$11="abs","abs","")</f>
        <v/>
      </c>
      <c r="W45" s="138" t="str">
        <f>IF(Infos!$C$11="abs","abs","")</f>
        <v/>
      </c>
      <c r="X45" s="138" t="str">
        <f>IF(Infos!$C$11="abs","abs","")</f>
        <v/>
      </c>
      <c r="Y45" s="138" t="str">
        <f>IF(Infos!$C$14="abs","abs",'Grille jury - Sujet'!Y45)</f>
        <v/>
      </c>
      <c r="Z45" s="138" t="str">
        <f>IF(Infos!$C$11="abs","abs","")</f>
        <v/>
      </c>
      <c r="AA45" s="138" t="str">
        <f>IF(Infos!$C$11="abs","abs","")</f>
        <v/>
      </c>
      <c r="AB45" s="138" t="str">
        <f>IF(Infos!$C$11="abs","abs","")</f>
        <v/>
      </c>
      <c r="AC45" s="138" t="str">
        <f>IF(Infos!$C$11="abs","abs","")</f>
        <v/>
      </c>
      <c r="AD45" s="138" t="str">
        <f>IF(Infos!$C$15="abs","abs",'Grille jury - Sujet'!AD45)</f>
        <v/>
      </c>
      <c r="AE45" s="138" t="str">
        <f>IF(Infos!$C$11="abs","abs","")</f>
        <v/>
      </c>
      <c r="AF45" s="138" t="str">
        <f>IF(Infos!$C$11="abs","abs","")</f>
        <v/>
      </c>
      <c r="AG45" s="138" t="str">
        <f>IF(Infos!$C$11="abs","abs","")</f>
        <v/>
      </c>
      <c r="AH45" s="138" t="str">
        <f>IF(Infos!$C$11="abs","abs","")</f>
        <v/>
      </c>
      <c r="AI45" s="140" t="str">
        <f>IF(Infos!$C$16="abs","abs",'Grille jury - Sujet'!AI45)</f>
        <v/>
      </c>
      <c r="AJ45" s="48"/>
      <c r="AK45" s="48"/>
      <c r="AL45" s="48"/>
      <c r="AM45" s="48"/>
    </row>
    <row r="46" spans="1:39" ht="15" customHeight="1" x14ac:dyDescent="0.2">
      <c r="A46" s="315" t="str">
        <f>'Grille jury - Sujet'!A46:A47</f>
        <v>HYGIENE
SECURITE</v>
      </c>
      <c r="B46" s="113" t="s">
        <v>41</v>
      </c>
      <c r="C46" s="149" t="str">
        <f>' Sujet '!C46</f>
        <v>Remise en état du poste de travail</v>
      </c>
      <c r="D46" s="122">
        <f>' Sujet '!D46</f>
        <v>0</v>
      </c>
      <c r="E46" s="222" t="str">
        <f>' Sujet '!E46</f>
        <v/>
      </c>
      <c r="F46" s="129"/>
      <c r="G46" s="129"/>
      <c r="H46" s="129"/>
      <c r="I46" s="129"/>
      <c r="J46" s="130" t="str">
        <f>IF(Infos!$C$11="abs","abs",'Grille jury - Sujet'!J46)</f>
        <v/>
      </c>
      <c r="K46" s="131"/>
      <c r="L46" s="131"/>
      <c r="M46" s="131"/>
      <c r="N46" s="131"/>
      <c r="O46" s="130" t="str">
        <f>IF(Infos!$C$12="abs","abs",'Grille jury - Sujet'!O46)</f>
        <v/>
      </c>
      <c r="P46" s="130" t="str">
        <f>IF(Infos!$C$11="abs","abs","")</f>
        <v/>
      </c>
      <c r="Q46" s="130" t="str">
        <f>IF(Infos!$C$11="abs","abs","")</f>
        <v/>
      </c>
      <c r="R46" s="130" t="str">
        <f>IF(Infos!$C$11="abs","abs","")</f>
        <v/>
      </c>
      <c r="S46" s="130" t="str">
        <f>IF(Infos!$C$11="abs","abs","")</f>
        <v/>
      </c>
      <c r="T46" s="130" t="str">
        <f>IF(Infos!$C$13="abs","abs",'Grille jury - Sujet'!T46)</f>
        <v/>
      </c>
      <c r="U46" s="130" t="str">
        <f>IF(Infos!$C$11="abs","abs","")</f>
        <v/>
      </c>
      <c r="V46" s="130" t="str">
        <f>IF(Infos!$C$11="abs","abs","")</f>
        <v/>
      </c>
      <c r="W46" s="130" t="str">
        <f>IF(Infos!$C$11="abs","abs","")</f>
        <v/>
      </c>
      <c r="X46" s="130" t="str">
        <f>IF(Infos!$C$11="abs","abs","")</f>
        <v/>
      </c>
      <c r="Y46" s="130" t="str">
        <f>IF(Infos!$C$14="abs","abs",'Grille jury - Sujet'!Y46)</f>
        <v/>
      </c>
      <c r="Z46" s="130" t="str">
        <f>IF(Infos!$C$11="abs","abs","")</f>
        <v/>
      </c>
      <c r="AA46" s="130" t="str">
        <f>IF(Infos!$C$11="abs","abs","")</f>
        <v/>
      </c>
      <c r="AB46" s="130" t="str">
        <f>IF(Infos!$C$11="abs","abs","")</f>
        <v/>
      </c>
      <c r="AC46" s="130" t="str">
        <f>IF(Infos!$C$11="abs","abs","")</f>
        <v/>
      </c>
      <c r="AD46" s="130" t="str">
        <f>IF(Infos!$C$15="abs","abs",'Grille jury - Sujet'!AD46)</f>
        <v/>
      </c>
      <c r="AE46" s="130" t="str">
        <f>IF(Infos!$C$11="abs","abs","")</f>
        <v/>
      </c>
      <c r="AF46" s="130" t="str">
        <f>IF(Infos!$C$11="abs","abs","")</f>
        <v/>
      </c>
      <c r="AG46" s="130" t="str">
        <f>IF(Infos!$C$11="abs","abs","")</f>
        <v/>
      </c>
      <c r="AH46" s="130" t="str">
        <f>IF(Infos!$C$11="abs","abs","")</f>
        <v/>
      </c>
      <c r="AI46" s="132" t="str">
        <f>IF(Infos!$C$16="abs","abs",'Grille jury - Sujet'!AI46)</f>
        <v/>
      </c>
      <c r="AJ46" s="48"/>
      <c r="AK46" s="48"/>
      <c r="AL46" s="48"/>
      <c r="AM46" s="48"/>
    </row>
    <row r="47" spans="1:39" ht="15" customHeight="1" thickBot="1" x14ac:dyDescent="0.25">
      <c r="A47" s="394"/>
      <c r="B47" s="117" t="s">
        <v>41</v>
      </c>
      <c r="C47" s="151" t="str">
        <f>' Sujet '!C47</f>
        <v>Respect des règles d'hygiène</v>
      </c>
      <c r="D47" s="123">
        <f>' Sujet '!D47</f>
        <v>0</v>
      </c>
      <c r="E47" s="224" t="str">
        <f>' Sujet '!E47</f>
        <v/>
      </c>
      <c r="F47" s="137"/>
      <c r="G47" s="137"/>
      <c r="H47" s="137"/>
      <c r="I47" s="137"/>
      <c r="J47" s="138" t="str">
        <f>IF(Infos!$C$11="abs","abs",'Grille jury - Sujet'!J47)</f>
        <v/>
      </c>
      <c r="K47" s="139"/>
      <c r="L47" s="139"/>
      <c r="M47" s="139"/>
      <c r="N47" s="139"/>
      <c r="O47" s="138" t="str">
        <f>IF(Infos!$C$12="abs","abs",'Grille jury - Sujet'!O47)</f>
        <v/>
      </c>
      <c r="P47" s="138" t="str">
        <f>IF(Infos!$C$11="abs","abs","")</f>
        <v/>
      </c>
      <c r="Q47" s="138" t="str">
        <f>IF(Infos!$C$11="abs","abs","")</f>
        <v/>
      </c>
      <c r="R47" s="138" t="str">
        <f>IF(Infos!$C$11="abs","abs","")</f>
        <v/>
      </c>
      <c r="S47" s="138" t="str">
        <f>IF(Infos!$C$11="abs","abs","")</f>
        <v/>
      </c>
      <c r="T47" s="138" t="str">
        <f>IF(Infos!$C$13="abs","abs",'Grille jury - Sujet'!T47)</f>
        <v/>
      </c>
      <c r="U47" s="138" t="str">
        <f>IF(Infos!$C$11="abs","abs","")</f>
        <v/>
      </c>
      <c r="V47" s="138" t="str">
        <f>IF(Infos!$C$11="abs","abs","")</f>
        <v/>
      </c>
      <c r="W47" s="138" t="str">
        <f>IF(Infos!$C$11="abs","abs","")</f>
        <v/>
      </c>
      <c r="X47" s="138" t="str">
        <f>IF(Infos!$C$11="abs","abs","")</f>
        <v/>
      </c>
      <c r="Y47" s="138" t="str">
        <f>IF(Infos!$C$14="abs","abs",'Grille jury - Sujet'!Y47)</f>
        <v/>
      </c>
      <c r="Z47" s="138" t="str">
        <f>IF(Infos!$C$11="abs","abs","")</f>
        <v/>
      </c>
      <c r="AA47" s="138" t="str">
        <f>IF(Infos!$C$11="abs","abs","")</f>
        <v/>
      </c>
      <c r="AB47" s="138" t="str">
        <f>IF(Infos!$C$11="abs","abs","")</f>
        <v/>
      </c>
      <c r="AC47" s="138" t="str">
        <f>IF(Infos!$C$11="abs","abs","")</f>
        <v/>
      </c>
      <c r="AD47" s="138" t="str">
        <f>IF(Infos!$C$15="abs","abs",'Grille jury - Sujet'!AD47)</f>
        <v/>
      </c>
      <c r="AE47" s="138" t="str">
        <f>IF(Infos!$C$11="abs","abs","")</f>
        <v/>
      </c>
      <c r="AF47" s="138" t="str">
        <f>IF(Infos!$C$11="abs","abs","")</f>
        <v/>
      </c>
      <c r="AG47" s="138" t="str">
        <f>IF(Infos!$C$11="abs","abs","")</f>
        <v/>
      </c>
      <c r="AH47" s="138" t="str">
        <f>IF(Infos!$C$11="abs","abs","")</f>
        <v/>
      </c>
      <c r="AI47" s="140" t="str">
        <f>IF(Infos!$C$16="abs","abs",'Grille jury - Sujet'!AI47)</f>
        <v/>
      </c>
      <c r="AJ47" s="48"/>
      <c r="AK47" s="48"/>
      <c r="AL47" s="48"/>
      <c r="AM47" s="48"/>
    </row>
    <row r="48" spans="1:39" ht="17.25" customHeight="1" x14ac:dyDescent="0.2">
      <c r="A48" s="308" t="s">
        <v>4</v>
      </c>
      <c r="B48" s="308"/>
      <c r="C48" s="309"/>
      <c r="D48" s="110">
        <f>SUM(D36:D47)</f>
        <v>0</v>
      </c>
      <c r="E48" s="226" t="s">
        <v>9</v>
      </c>
      <c r="F48" s="105"/>
      <c r="G48" s="105"/>
      <c r="H48" s="105"/>
      <c r="I48" s="95"/>
      <c r="J48" s="111">
        <f>IF(Infos!$C$11="abs","abs",'Grille jury - Sujet'!J48)</f>
        <v>0</v>
      </c>
      <c r="K48" s="112"/>
      <c r="L48" s="112"/>
      <c r="M48" s="112"/>
      <c r="N48" s="112"/>
      <c r="O48" s="111">
        <f>IF(Infos!$C$12="abs","abs",'Grille jury - Sujet'!O48)</f>
        <v>0</v>
      </c>
      <c r="P48" s="111" t="str">
        <f>IF(Infos!$C$11="abs","abs","")</f>
        <v/>
      </c>
      <c r="Q48" s="111" t="str">
        <f>IF(Infos!$C$11="abs","abs","")</f>
        <v/>
      </c>
      <c r="R48" s="111" t="str">
        <f>IF(Infos!$C$11="abs","abs","")</f>
        <v/>
      </c>
      <c r="S48" s="111" t="str">
        <f>IF(Infos!$C$11="abs","abs","")</f>
        <v/>
      </c>
      <c r="T48" s="111">
        <f>IF(Infos!$C$13="abs","abs",'Grille jury - Sujet'!T48)</f>
        <v>0</v>
      </c>
      <c r="U48" s="111" t="str">
        <f>IF(Infos!$C$11="abs","abs","")</f>
        <v/>
      </c>
      <c r="V48" s="111" t="str">
        <f>IF(Infos!$C$11="abs","abs","")</f>
        <v/>
      </c>
      <c r="W48" s="111" t="str">
        <f>IF(Infos!$C$11="abs","abs","")</f>
        <v/>
      </c>
      <c r="X48" s="111" t="str">
        <f>IF(Infos!$C$11="abs","abs","")</f>
        <v/>
      </c>
      <c r="Y48" s="111">
        <f>IF(Infos!$C$14="abs","abs",'Grille jury - Sujet'!Y48)</f>
        <v>0</v>
      </c>
      <c r="Z48" s="111" t="str">
        <f>IF(Infos!$C$11="abs","abs","")</f>
        <v/>
      </c>
      <c r="AA48" s="111" t="str">
        <f>IF(Infos!$C$11="abs","abs","")</f>
        <v/>
      </c>
      <c r="AB48" s="111" t="str">
        <f>IF(Infos!$C$11="abs","abs","")</f>
        <v/>
      </c>
      <c r="AC48" s="111" t="str">
        <f>IF(Infos!$C$11="abs","abs","")</f>
        <v/>
      </c>
      <c r="AD48" s="111">
        <f>IF(Infos!$C$15="abs","abs",'Grille jury - Sujet'!AD48)</f>
        <v>0</v>
      </c>
      <c r="AE48" s="111" t="str">
        <f>IF(Infos!$C$11="abs","abs","")</f>
        <v/>
      </c>
      <c r="AF48" s="111" t="str">
        <f>IF(Infos!$C$11="abs","abs","")</f>
        <v/>
      </c>
      <c r="AG48" s="111" t="str">
        <f>IF(Infos!$C$11="abs","abs","")</f>
        <v/>
      </c>
      <c r="AH48" s="111" t="str">
        <f>IF(Infos!$C$11="abs","abs","")</f>
        <v/>
      </c>
      <c r="AI48" s="111">
        <f>IF(Infos!$C$16="abs","abs",'Grille jury - Sujet'!AI48)</f>
        <v>0</v>
      </c>
      <c r="AJ48" s="52"/>
      <c r="AK48" s="52"/>
      <c r="AL48" s="52"/>
      <c r="AM48" s="52"/>
    </row>
    <row r="49" spans="1:40" ht="18" customHeight="1" x14ac:dyDescent="0.2">
      <c r="A49" s="317" t="s">
        <v>43</v>
      </c>
      <c r="B49" s="317"/>
      <c r="C49" s="318"/>
      <c r="D49" s="53">
        <f>D48+D34+D17</f>
        <v>0</v>
      </c>
      <c r="E49" s="227" t="s">
        <v>9</v>
      </c>
      <c r="F49" s="55"/>
      <c r="G49" s="55"/>
      <c r="H49" s="55"/>
      <c r="I49" s="56"/>
      <c r="J49" s="72">
        <f>IF(Infos!$C$11="abs","abs",'Grille jury - Sujet'!J49)</f>
        <v>0</v>
      </c>
      <c r="K49" s="71"/>
      <c r="L49" s="71"/>
      <c r="M49" s="71"/>
      <c r="N49" s="71"/>
      <c r="O49" s="72">
        <f>IF(Infos!$C$12="abs","abs",'Grille jury - Sujet'!O49)</f>
        <v>0</v>
      </c>
      <c r="P49" s="72" t="str">
        <f>IF(Infos!$C$11="abs","abs","")</f>
        <v/>
      </c>
      <c r="Q49" s="72" t="str">
        <f>IF(Infos!$C$11="abs","abs","")</f>
        <v/>
      </c>
      <c r="R49" s="72" t="str">
        <f>IF(Infos!$C$11="abs","abs","")</f>
        <v/>
      </c>
      <c r="S49" s="72" t="str">
        <f>IF(Infos!$C$11="abs","abs","")</f>
        <v/>
      </c>
      <c r="T49" s="72">
        <f>IF(Infos!$C$13="abs","abs",'Grille jury - Sujet'!T49)</f>
        <v>0</v>
      </c>
      <c r="U49" s="72" t="str">
        <f>IF(Infos!$C$11="abs","abs","")</f>
        <v/>
      </c>
      <c r="V49" s="72" t="str">
        <f>IF(Infos!$C$11="abs","abs","")</f>
        <v/>
      </c>
      <c r="W49" s="72" t="str">
        <f>IF(Infos!$C$11="abs","abs","")</f>
        <v/>
      </c>
      <c r="X49" s="72" t="str">
        <f>IF(Infos!$C$11="abs","abs","")</f>
        <v/>
      </c>
      <c r="Y49" s="72">
        <f>IF(Infos!$C$14="abs","abs",'Grille jury - Sujet'!Y49)</f>
        <v>0</v>
      </c>
      <c r="Z49" s="72" t="str">
        <f>IF(Infos!$C$11="abs","abs","")</f>
        <v/>
      </c>
      <c r="AA49" s="72" t="str">
        <f>IF(Infos!$C$11="abs","abs","")</f>
        <v/>
      </c>
      <c r="AB49" s="72" t="str">
        <f>IF(Infos!$C$11="abs","abs","")</f>
        <v/>
      </c>
      <c r="AC49" s="72" t="str">
        <f>IF(Infos!$C$11="abs","abs","")</f>
        <v/>
      </c>
      <c r="AD49" s="72">
        <f>IF(Infos!$C$15="abs","abs",'Grille jury - Sujet'!AD49)</f>
        <v>0</v>
      </c>
      <c r="AE49" s="72" t="str">
        <f>IF(Infos!$C$11="abs","abs","")</f>
        <v/>
      </c>
      <c r="AF49" s="72" t="str">
        <f>IF(Infos!$C$11="abs","abs","")</f>
        <v/>
      </c>
      <c r="AG49" s="72" t="str">
        <f>IF(Infos!$C$11="abs","abs","")</f>
        <v/>
      </c>
      <c r="AH49" s="72" t="str">
        <f>IF(Infos!$C$11="abs","abs","")</f>
        <v/>
      </c>
      <c r="AI49" s="72">
        <f>IF(Infos!$C$16="abs","abs",'Grille jury - Sujet'!AI49)</f>
        <v>0</v>
      </c>
      <c r="AJ49" s="57"/>
      <c r="AK49" s="57"/>
      <c r="AL49" s="57"/>
      <c r="AM49" s="57"/>
    </row>
    <row r="50" spans="1:40" s="66" customFormat="1" ht="15.75" customHeight="1" x14ac:dyDescent="0.2">
      <c r="A50" s="304" t="s">
        <v>42</v>
      </c>
      <c r="B50" s="304"/>
      <c r="C50" s="305"/>
      <c r="D50" s="73">
        <v>20</v>
      </c>
      <c r="E50" s="228" t="s">
        <v>9</v>
      </c>
      <c r="F50" s="202"/>
      <c r="G50" s="61"/>
      <c r="H50" s="61"/>
      <c r="I50" s="62"/>
      <c r="J50" s="184">
        <f>IF(Infos!$C$11="abs","abs",'Grille jury - Sujet'!J50)</f>
        <v>0</v>
      </c>
      <c r="K50" s="185"/>
      <c r="L50" s="185"/>
      <c r="M50" s="185"/>
      <c r="N50" s="185"/>
      <c r="O50" s="184">
        <f>IF(Infos!$C$12="abs","abs",'Grille jury - Sujet'!O50)</f>
        <v>0</v>
      </c>
      <c r="P50" s="184" t="str">
        <f>IF(Infos!$C$11="abs","abs","")</f>
        <v/>
      </c>
      <c r="Q50" s="184" t="str">
        <f>IF(Infos!$C$11="abs","abs","")</f>
        <v/>
      </c>
      <c r="R50" s="184" t="str">
        <f>IF(Infos!$C$11="abs","abs","")</f>
        <v/>
      </c>
      <c r="S50" s="184" t="str">
        <f>IF(Infos!$C$11="abs","abs","")</f>
        <v/>
      </c>
      <c r="T50" s="184">
        <f>IF(Infos!$C$13="abs","abs",'Grille jury - Sujet'!T50)</f>
        <v>0</v>
      </c>
      <c r="U50" s="184" t="str">
        <f>IF(Infos!$C$11="abs","abs","")</f>
        <v/>
      </c>
      <c r="V50" s="184" t="str">
        <f>IF(Infos!$C$11="abs","abs","")</f>
        <v/>
      </c>
      <c r="W50" s="184" t="str">
        <f>IF(Infos!$C$11="abs","abs","")</f>
        <v/>
      </c>
      <c r="X50" s="184" t="str">
        <f>IF(Infos!$C$11="abs","abs","")</f>
        <v/>
      </c>
      <c r="Y50" s="184">
        <f>IF(Infos!$C$14="abs","abs",'Grille jury - Sujet'!Y50)</f>
        <v>0</v>
      </c>
      <c r="Z50" s="184" t="str">
        <f>IF(Infos!$C$11="abs","abs","")</f>
        <v/>
      </c>
      <c r="AA50" s="184" t="str">
        <f>IF(Infos!$C$11="abs","abs","")</f>
        <v/>
      </c>
      <c r="AB50" s="184" t="str">
        <f>IF(Infos!$C$11="abs","abs","")</f>
        <v/>
      </c>
      <c r="AC50" s="184" t="str">
        <f>IF(Infos!$C$11="abs","abs","")</f>
        <v/>
      </c>
      <c r="AD50" s="184">
        <f>IF(Infos!$C$15="abs","abs",'Grille jury - Sujet'!AD50)</f>
        <v>0</v>
      </c>
      <c r="AE50" s="184" t="str">
        <f>IF(Infos!$C$11="abs","abs","")</f>
        <v/>
      </c>
      <c r="AF50" s="184" t="str">
        <f>IF(Infos!$C$11="abs","abs","")</f>
        <v/>
      </c>
      <c r="AG50" s="184" t="str">
        <f>IF(Infos!$C$11="abs","abs","")</f>
        <v/>
      </c>
      <c r="AH50" s="184" t="str">
        <f>IF(Infos!$C$11="abs","abs","")</f>
        <v/>
      </c>
      <c r="AI50" s="184">
        <f>IF(Infos!$C$16="abs","abs",'Grille jury - Sujet'!AI50)</f>
        <v>0</v>
      </c>
      <c r="AJ50" s="63"/>
      <c r="AK50" s="64"/>
      <c r="AL50" s="64"/>
      <c r="AM50" s="64"/>
      <c r="AN50" s="65"/>
    </row>
    <row r="51" spans="1:40" s="66" customFormat="1" ht="17.25" customHeight="1" x14ac:dyDescent="0.2">
      <c r="A51" s="304" t="s">
        <v>48</v>
      </c>
      <c r="B51" s="304"/>
      <c r="C51" s="305"/>
      <c r="D51" s="73">
        <v>20</v>
      </c>
      <c r="E51" s="228" t="s">
        <v>9</v>
      </c>
      <c r="F51" s="202"/>
      <c r="G51" s="61"/>
      <c r="H51" s="61"/>
      <c r="I51" s="62"/>
      <c r="J51" s="184">
        <f>IF(Infos!$C$11="abs","abs",'Grille jury - Sujet'!J51)</f>
        <v>0</v>
      </c>
      <c r="K51" s="185"/>
      <c r="L51" s="185"/>
      <c r="M51" s="185"/>
      <c r="N51" s="185"/>
      <c r="O51" s="184">
        <f>IF(Infos!$C$12="abs","abs",'Grille jury - Sujet'!O51)</f>
        <v>0</v>
      </c>
      <c r="P51" s="184" t="str">
        <f>IF(Infos!$C$11="abs","abs","")</f>
        <v/>
      </c>
      <c r="Q51" s="184" t="str">
        <f>IF(Infos!$C$11="abs","abs","")</f>
        <v/>
      </c>
      <c r="R51" s="184" t="str">
        <f>IF(Infos!$C$11="abs","abs","")</f>
        <v/>
      </c>
      <c r="S51" s="184" t="str">
        <f>IF(Infos!$C$11="abs","abs","")</f>
        <v/>
      </c>
      <c r="T51" s="184">
        <f>IF(Infos!$C$13="abs","abs",'Grille jury - Sujet'!T51)</f>
        <v>0</v>
      </c>
      <c r="U51" s="184" t="str">
        <f>IF(Infos!$C$11="abs","abs","")</f>
        <v/>
      </c>
      <c r="V51" s="184" t="str">
        <f>IF(Infos!$C$11="abs","abs","")</f>
        <v/>
      </c>
      <c r="W51" s="184" t="str">
        <f>IF(Infos!$C$11="abs","abs","")</f>
        <v/>
      </c>
      <c r="X51" s="184" t="str">
        <f>IF(Infos!$C$11="abs","abs","")</f>
        <v/>
      </c>
      <c r="Y51" s="184">
        <f>IF(Infos!$C$14="abs","abs",'Grille jury - Sujet'!Y51)</f>
        <v>0</v>
      </c>
      <c r="Z51" s="184" t="str">
        <f>IF(Infos!$C$11="abs","abs","")</f>
        <v/>
      </c>
      <c r="AA51" s="184" t="str">
        <f>IF(Infos!$C$11="abs","abs","")</f>
        <v/>
      </c>
      <c r="AB51" s="184" t="str">
        <f>IF(Infos!$C$11="abs","abs","")</f>
        <v/>
      </c>
      <c r="AC51" s="184" t="str">
        <f>IF(Infos!$C$11="abs","abs","")</f>
        <v/>
      </c>
      <c r="AD51" s="184">
        <f>IF(Infos!$C$15="abs","abs",'Grille jury - Sujet'!AD51)</f>
        <v>0</v>
      </c>
      <c r="AE51" s="184" t="str">
        <f>IF(Infos!$C$11="abs","abs","")</f>
        <v/>
      </c>
      <c r="AF51" s="184" t="str">
        <f>IF(Infos!$C$11="abs","abs","")</f>
        <v/>
      </c>
      <c r="AG51" s="184" t="str">
        <f>IF(Infos!$C$11="abs","abs","")</f>
        <v/>
      </c>
      <c r="AH51" s="184" t="str">
        <f>IF(Infos!$C$11="abs","abs","")</f>
        <v/>
      </c>
      <c r="AI51" s="184">
        <f>IF(Infos!$C$16="abs","abs",'Grille jury - Sujet'!AI51)</f>
        <v>0</v>
      </c>
      <c r="AJ51" s="63"/>
      <c r="AK51" s="64"/>
      <c r="AL51" s="64"/>
      <c r="AM51" s="64"/>
      <c r="AN51" s="65"/>
    </row>
    <row r="52" spans="1:40" ht="27" customHeight="1" x14ac:dyDescent="0.2">
      <c r="A52" s="88" t="s">
        <v>7</v>
      </c>
      <c r="B52" s="67"/>
      <c r="C52" s="87" t="s">
        <v>8</v>
      </c>
      <c r="D52" s="377" t="s">
        <v>7</v>
      </c>
      <c r="E52" s="377"/>
      <c r="F52" s="377"/>
      <c r="G52" s="377"/>
      <c r="H52" s="377"/>
      <c r="I52" s="377"/>
      <c r="J52" s="377"/>
      <c r="K52" s="377"/>
      <c r="L52" s="377"/>
      <c r="M52" s="377"/>
      <c r="N52" s="377"/>
      <c r="O52" s="377"/>
      <c r="P52" s="377"/>
      <c r="Q52" s="377"/>
      <c r="R52" s="377"/>
      <c r="S52" s="377"/>
      <c r="T52" s="377"/>
      <c r="Y52" s="378" t="s">
        <v>8</v>
      </c>
      <c r="Z52" s="378"/>
      <c r="AA52" s="378"/>
      <c r="AB52" s="378"/>
      <c r="AC52" s="378"/>
      <c r="AD52" s="378"/>
      <c r="AE52" s="378"/>
      <c r="AF52" s="378"/>
      <c r="AG52" s="378"/>
      <c r="AH52" s="378"/>
      <c r="AI52" s="378"/>
    </row>
    <row r="53" spans="1:40" ht="22.5" customHeight="1" x14ac:dyDescent="0.2">
      <c r="A53" s="374">
        <f>Infos!G21</f>
        <v>0</v>
      </c>
      <c r="B53" s="376"/>
      <c r="C53" s="86"/>
      <c r="D53" s="374">
        <f>Infos!C23</f>
        <v>0</v>
      </c>
      <c r="E53" s="375"/>
      <c r="F53" s="375"/>
      <c r="G53" s="375"/>
      <c r="H53" s="375"/>
      <c r="I53" s="375"/>
      <c r="J53" s="375"/>
      <c r="K53" s="375"/>
      <c r="L53" s="375"/>
      <c r="M53" s="375"/>
      <c r="N53" s="375"/>
      <c r="O53" s="375"/>
      <c r="P53" s="375"/>
      <c r="Q53" s="375"/>
      <c r="R53" s="375"/>
      <c r="S53" s="375"/>
      <c r="T53" s="376"/>
      <c r="Y53" s="373"/>
      <c r="Z53" s="373"/>
      <c r="AA53" s="373"/>
      <c r="AB53" s="373"/>
      <c r="AC53" s="373"/>
      <c r="AD53" s="373"/>
      <c r="AE53" s="373"/>
      <c r="AF53" s="373"/>
      <c r="AG53" s="373"/>
      <c r="AH53" s="373"/>
      <c r="AI53" s="373"/>
    </row>
    <row r="54" spans="1:40" ht="21.75" customHeight="1" x14ac:dyDescent="0.2">
      <c r="A54" s="374">
        <f>Infos!G25</f>
        <v>0</v>
      </c>
      <c r="B54" s="376"/>
      <c r="C54" s="86"/>
      <c r="D54" s="374">
        <f>Infos!C24</f>
        <v>0</v>
      </c>
      <c r="E54" s="375"/>
      <c r="F54" s="375"/>
      <c r="G54" s="375"/>
      <c r="H54" s="375"/>
      <c r="I54" s="375"/>
      <c r="J54" s="375"/>
      <c r="K54" s="375"/>
      <c r="L54" s="375"/>
      <c r="M54" s="375"/>
      <c r="N54" s="375"/>
      <c r="O54" s="375"/>
      <c r="P54" s="375"/>
      <c r="Q54" s="375"/>
      <c r="R54" s="375"/>
      <c r="S54" s="375"/>
      <c r="T54" s="376"/>
      <c r="Y54" s="373"/>
      <c r="Z54" s="373"/>
      <c r="AA54" s="373"/>
      <c r="AB54" s="373"/>
      <c r="AC54" s="373"/>
      <c r="AD54" s="373"/>
      <c r="AE54" s="373"/>
      <c r="AF54" s="373"/>
      <c r="AG54" s="373"/>
      <c r="AH54" s="373"/>
      <c r="AI54" s="373"/>
    </row>
    <row r="55" spans="1:40" ht="23.25" customHeight="1" x14ac:dyDescent="0.2">
      <c r="A55" s="374">
        <f>Infos!C21</f>
        <v>0</v>
      </c>
      <c r="B55" s="376"/>
      <c r="C55" s="86"/>
      <c r="D55" s="374">
        <f>Infos!C25</f>
        <v>0</v>
      </c>
      <c r="E55" s="375"/>
      <c r="F55" s="375"/>
      <c r="G55" s="375"/>
      <c r="H55" s="375"/>
      <c r="I55" s="375"/>
      <c r="J55" s="375"/>
      <c r="K55" s="375"/>
      <c r="L55" s="375"/>
      <c r="M55" s="375"/>
      <c r="N55" s="375"/>
      <c r="O55" s="375"/>
      <c r="P55" s="375"/>
      <c r="Q55" s="375"/>
      <c r="R55" s="375"/>
      <c r="S55" s="375"/>
      <c r="T55" s="376"/>
      <c r="Y55" s="373"/>
      <c r="Z55" s="373"/>
      <c r="AA55" s="373"/>
      <c r="AB55" s="373"/>
      <c r="AC55" s="373"/>
      <c r="AD55" s="373"/>
      <c r="AE55" s="373"/>
      <c r="AF55" s="373"/>
      <c r="AG55" s="373"/>
      <c r="AH55" s="373"/>
      <c r="AI55" s="373"/>
    </row>
    <row r="56" spans="1:40" ht="21" customHeight="1" x14ac:dyDescent="0.2">
      <c r="A56" s="374">
        <f>Infos!C22</f>
        <v>0</v>
      </c>
      <c r="B56" s="376"/>
      <c r="C56" s="86"/>
      <c r="D56" s="374">
        <f>Infos!C26</f>
        <v>0</v>
      </c>
      <c r="E56" s="375"/>
      <c r="F56" s="375"/>
      <c r="G56" s="375"/>
      <c r="H56" s="375"/>
      <c r="I56" s="375"/>
      <c r="J56" s="375"/>
      <c r="K56" s="375"/>
      <c r="L56" s="375"/>
      <c r="M56" s="375"/>
      <c r="N56" s="375"/>
      <c r="O56" s="375"/>
      <c r="P56" s="375"/>
      <c r="Q56" s="375"/>
      <c r="R56" s="375"/>
      <c r="S56" s="375"/>
      <c r="T56" s="376"/>
      <c r="Y56" s="373"/>
      <c r="Z56" s="373"/>
      <c r="AA56" s="373"/>
      <c r="AB56" s="373"/>
      <c r="AC56" s="373"/>
      <c r="AD56" s="373"/>
      <c r="AE56" s="373"/>
      <c r="AF56" s="373"/>
      <c r="AG56" s="373"/>
      <c r="AH56" s="373"/>
      <c r="AI56" s="373"/>
    </row>
  </sheetData>
  <sheetProtection algorithmName="SHA-512" hashValue="phSHvqlkSh0jp3BKgy+xZybrNOOV48WT1w4R8UBup/2DUfUeWTQ8a8XTyqsJL0gzXf5eajK4qVVONaull59LaA==" saltValue="XkaQhWu8vnOcIFZ9fqcwbQ==" spinCount="100000" sheet="1" objects="1" scenarios="1" formatColumns="0" formatRows="0" selectLockedCells="1"/>
  <mergeCells count="38">
    <mergeCell ref="A17:C17"/>
    <mergeCell ref="A49:C49"/>
    <mergeCell ref="A36:A40"/>
    <mergeCell ref="A41:A45"/>
    <mergeCell ref="A46:A47"/>
    <mergeCell ref="A48:C48"/>
    <mergeCell ref="A20:A22"/>
    <mergeCell ref="A24:A26"/>
    <mergeCell ref="D5:E5"/>
    <mergeCell ref="A6:C6"/>
    <mergeCell ref="D6:E6"/>
    <mergeCell ref="A5:C5"/>
    <mergeCell ref="A15:A16"/>
    <mergeCell ref="A7:A10"/>
    <mergeCell ref="A11:A14"/>
    <mergeCell ref="D35:E35"/>
    <mergeCell ref="A18:C18"/>
    <mergeCell ref="D18:E18"/>
    <mergeCell ref="A35:C35"/>
    <mergeCell ref="A32:A33"/>
    <mergeCell ref="A34:C34"/>
    <mergeCell ref="A28:A29"/>
    <mergeCell ref="A53:B53"/>
    <mergeCell ref="A54:B54"/>
    <mergeCell ref="A55:B55"/>
    <mergeCell ref="A56:B56"/>
    <mergeCell ref="A50:C50"/>
    <mergeCell ref="A51:C51"/>
    <mergeCell ref="Y56:AI56"/>
    <mergeCell ref="D53:T53"/>
    <mergeCell ref="D52:T52"/>
    <mergeCell ref="Y52:AI52"/>
    <mergeCell ref="Y53:AI53"/>
    <mergeCell ref="Y54:AI54"/>
    <mergeCell ref="Y55:AI55"/>
    <mergeCell ref="D54:T54"/>
    <mergeCell ref="D55:T55"/>
    <mergeCell ref="D56:T56"/>
  </mergeCells>
  <phoneticPr fontId="1" type="noConversion"/>
  <conditionalFormatting sqref="O7:AI43 J7:J43 J45:J51 O45:AI51">
    <cfRule type="containsErrors" dxfId="14" priority="41">
      <formula>ISERROR(J7)</formula>
    </cfRule>
  </conditionalFormatting>
  <conditionalFormatting sqref="F6:AM6">
    <cfRule type="cellIs" dxfId="13" priority="40" operator="lessThanOrEqual">
      <formula>0</formula>
    </cfRule>
  </conditionalFormatting>
  <conditionalFormatting sqref="D7:D16 A24">
    <cfRule type="cellIs" dxfId="12" priority="18" operator="equal">
      <formula>0</formula>
    </cfRule>
  </conditionalFormatting>
  <conditionalFormatting sqref="C19:D33">
    <cfRule type="cellIs" dxfId="11" priority="17" operator="equal">
      <formula>0</formula>
    </cfRule>
  </conditionalFormatting>
  <conditionalFormatting sqref="C36:D41 C46:D47 D45 D42:D43 C42:C45">
    <cfRule type="cellIs" dxfId="10" priority="16" operator="equal">
      <formula>0</formula>
    </cfRule>
  </conditionalFormatting>
  <conditionalFormatting sqref="A53:B56">
    <cfRule type="cellIs" dxfId="9" priority="15" operator="equal">
      <formula>0</formula>
    </cfRule>
  </conditionalFormatting>
  <conditionalFormatting sqref="D53:T56">
    <cfRule type="cellIs" dxfId="8" priority="14" operator="equal">
      <formula>0</formula>
    </cfRule>
  </conditionalFormatting>
  <conditionalFormatting sqref="C7:C16">
    <cfRule type="cellIs" dxfId="7" priority="13" operator="equal">
      <formula>0</formula>
    </cfRule>
  </conditionalFormatting>
  <conditionalFormatting sqref="A20">
    <cfRule type="cellIs" dxfId="6" priority="10" operator="equal">
      <formula>0</formula>
    </cfRule>
    <cfRule type="cellIs" priority="12" operator="equal">
      <formula>0</formula>
    </cfRule>
  </conditionalFormatting>
  <conditionalFormatting sqref="A36:A40">
    <cfRule type="cellIs" dxfId="5" priority="9" operator="equal">
      <formula>0</formula>
    </cfRule>
  </conditionalFormatting>
  <conditionalFormatting sqref="A41:A45">
    <cfRule type="cellIs" dxfId="4" priority="6" operator="equal">
      <formula>0</formula>
    </cfRule>
  </conditionalFormatting>
  <conditionalFormatting sqref="D44">
    <cfRule type="cellIs" dxfId="3" priority="4" operator="equal">
      <formula>0</formula>
    </cfRule>
  </conditionalFormatting>
  <conditionalFormatting sqref="O44:AI44 J44">
    <cfRule type="containsErrors" dxfId="2" priority="3">
      <formula>ISERROR(J44)</formula>
    </cfRule>
  </conditionalFormatting>
  <dataValidations disablePrompts="1" count="19">
    <dataValidation type="decimal" operator="lessThanOrEqual" allowBlank="1" showInputMessage="1" showErrorMessage="1" errorTitle="Attention note" error="Note incorrecte" sqref="F47:I47">
      <formula1>$D$47</formula1>
    </dataValidation>
    <dataValidation type="decimal" operator="lessThanOrEqual" allowBlank="1" showInputMessage="1" showErrorMessage="1" errorTitle="Attention note" error="Note incorrecte" sqref="F46:I46">
      <formula1>$D$46</formula1>
    </dataValidation>
    <dataValidation type="decimal" operator="lessThanOrEqual" allowBlank="1" showInputMessage="1" showErrorMessage="1" errorTitle="Attention note" error="Note incorrecte" sqref="F45:I45">
      <formula1>$D$45</formula1>
    </dataValidation>
    <dataValidation type="decimal" operator="lessThanOrEqual" allowBlank="1" showInputMessage="1" showErrorMessage="1" errorTitle="Attention note" error="Note incorrecte" sqref="F43:I44">
      <formula1>$D$43</formula1>
    </dataValidation>
    <dataValidation type="decimal" operator="lessThanOrEqual" allowBlank="1" showInputMessage="1" showErrorMessage="1" errorTitle="Attention note" error="Note incorrecte" sqref="F40:I42">
      <formula1>$D$40</formula1>
    </dataValidation>
    <dataValidation type="decimal" operator="lessThanOrEqual" allowBlank="1" showInputMessage="1" showErrorMessage="1" errorTitle="Attention note" error="Note incorrecte" sqref="F39:I39">
      <formula1>$D$39</formula1>
    </dataValidation>
    <dataValidation type="decimal" operator="lessThanOrEqual" allowBlank="1" showInputMessage="1" showErrorMessage="1" errorTitle="Attention note" error="Note incorrecte" sqref="F38:I38">
      <formula1>$D$38</formula1>
    </dataValidation>
    <dataValidation type="decimal" operator="lessThanOrEqual" allowBlank="1" showInputMessage="1" showErrorMessage="1" errorTitle="Attention note" error="Note incorrecte" sqref="F22:I22">
      <formula1>$D$22</formula1>
    </dataValidation>
    <dataValidation type="decimal" operator="lessThanOrEqual" allowBlank="1" showInputMessage="1" showErrorMessage="1" errorTitle="Attention note" error="Note incorrecte" sqref="F37:I37">
      <formula1>$D$37</formula1>
    </dataValidation>
    <dataValidation type="decimal" operator="lessThanOrEqual" allowBlank="1" showInputMessage="1" showErrorMessage="1" errorTitle="Attention note" error="Note incorrecte" sqref="F36:I36">
      <formula1>$D$36</formula1>
    </dataValidation>
    <dataValidation type="decimal" operator="lessThanOrEqual" allowBlank="1" showInputMessage="1" showErrorMessage="1" errorTitle="Attention note" error="Note incorrecte" sqref="F33:I33">
      <formula1>$D$33</formula1>
    </dataValidation>
    <dataValidation type="decimal" operator="lessThanOrEqual" allowBlank="1" showInputMessage="1" showErrorMessage="1" errorTitle="Attention note" error="Note incorrecte" sqref="F32:I32">
      <formula1>$D$32</formula1>
    </dataValidation>
    <dataValidation type="decimal" operator="lessThanOrEqual" allowBlank="1" showInputMessage="1" showErrorMessage="1" errorTitle="Attention note" error="Note incorrecte" sqref="F31:I31">
      <formula1>$D$31</formula1>
    </dataValidation>
    <dataValidation type="decimal" operator="lessThanOrEqual" allowBlank="1" showInputMessage="1" showErrorMessage="1" errorTitle="Attention note" error="Note incorrecte" sqref="I30 F30:G30">
      <formula1>$D$30</formula1>
    </dataValidation>
    <dataValidation type="decimal" operator="lessThanOrEqual" allowBlank="1" showInputMessage="1" showErrorMessage="1" errorTitle="Attention note" error="Note incorrecte" sqref="F27:G29 I27:I29 H30">
      <formula1>$D$27</formula1>
    </dataValidation>
    <dataValidation type="decimal" operator="lessThanOrEqual" allowBlank="1" showInputMessage="1" showErrorMessage="1" errorTitle="Attention note" error="Note incorrecte" sqref="F26:I26">
      <formula1>$D$26</formula1>
    </dataValidation>
    <dataValidation type="decimal" operator="lessThanOrEqual" allowBlank="1" showInputMessage="1" showErrorMessage="1" errorTitle="Attention note" error="Note incorrecte" sqref="F23:I25">
      <formula1>$D$23</formula1>
    </dataValidation>
    <dataValidation type="decimal" operator="lessThanOrEqual" allowBlank="1" showInputMessage="1" showErrorMessage="1" errorTitle="Attention note" error="Note incorrecte" sqref="F19:I21">
      <formula1>$D$19</formula1>
    </dataValidation>
    <dataValidation type="decimal" operator="lessThanOrEqual" allowBlank="1" showInputMessage="1" showErrorMessage="1" errorTitle="Attention note" error="Note incorrecte" sqref="F7:I16 K7:N51">
      <formula1>$D$7</formula1>
    </dataValidation>
  </dataValidations>
  <pageMargins left="0.19685039370078741" right="0.19685039370078741" top="0" bottom="0" header="0.19685039370078741" footer="0.19685039370078741"/>
  <pageSetup paperSize="9"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60"/>
  <sheetViews>
    <sheetView showGridLines="0" workbookViewId="0">
      <selection activeCell="B9" sqref="B9:I60"/>
    </sheetView>
  </sheetViews>
  <sheetFormatPr baseColWidth="10" defaultColWidth="11.28515625" defaultRowHeight="12.75" x14ac:dyDescent="0.2"/>
  <cols>
    <col min="1" max="1" width="3.28515625" style="5" customWidth="1"/>
    <col min="2" max="6" width="11.28515625" style="5"/>
    <col min="7" max="7" width="3.85546875" style="5" customWidth="1"/>
    <col min="8" max="8" width="11.28515625" style="5"/>
    <col min="9" max="9" width="11.28515625" style="5" customWidth="1"/>
    <col min="10" max="10" width="3.28515625" style="5" customWidth="1"/>
    <col min="11" max="16384" width="11.28515625" style="5"/>
  </cols>
  <sheetData>
    <row r="1" spans="1:13" ht="15.75" x14ac:dyDescent="0.25">
      <c r="A1" s="410" t="s">
        <v>46</v>
      </c>
      <c r="B1" s="410"/>
      <c r="C1" s="410"/>
      <c r="D1" s="410"/>
      <c r="E1" s="410"/>
      <c r="F1" s="410"/>
      <c r="G1" s="410"/>
      <c r="H1" s="410"/>
      <c r="I1" s="410"/>
      <c r="J1" s="410"/>
      <c r="K1" s="186"/>
      <c r="L1" s="186"/>
      <c r="M1" s="186"/>
    </row>
    <row r="2" spans="1:13" x14ac:dyDescent="0.2">
      <c r="A2" s="409"/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</row>
    <row r="3" spans="1:13" x14ac:dyDescent="0.2">
      <c r="A3" s="411" t="str">
        <f>Infos!B5</f>
        <v>CAP CHARCUTIER TRAITEUR</v>
      </c>
      <c r="B3" s="411"/>
      <c r="C3" s="411"/>
      <c r="D3" s="411"/>
      <c r="E3" s="411"/>
      <c r="F3" s="411"/>
      <c r="G3" s="411"/>
      <c r="H3" s="411"/>
      <c r="I3" s="411"/>
      <c r="J3" s="411"/>
      <c r="K3" s="187"/>
      <c r="L3" s="187"/>
      <c r="M3" s="187"/>
    </row>
    <row r="4" spans="1:13" x14ac:dyDescent="0.2">
      <c r="A4" s="409">
        <f>Infos!J3</f>
        <v>0</v>
      </c>
      <c r="B4" s="409"/>
      <c r="C4" s="409"/>
      <c r="D4" s="409"/>
      <c r="E4" s="409"/>
      <c r="F4" s="409"/>
      <c r="G4" s="409"/>
      <c r="H4" s="409"/>
      <c r="I4" s="409"/>
      <c r="J4" s="409"/>
      <c r="K4" s="188"/>
      <c r="L4" s="188"/>
      <c r="M4" s="188"/>
    </row>
    <row r="5" spans="1:13" x14ac:dyDescent="0.2">
      <c r="A5" s="412">
        <f>Infos!B7</f>
        <v>0</v>
      </c>
      <c r="B5" s="412"/>
      <c r="C5" s="412"/>
      <c r="D5" s="412"/>
      <c r="E5" s="412"/>
      <c r="F5" s="412"/>
      <c r="G5" s="412"/>
      <c r="H5" s="412"/>
      <c r="I5" s="412"/>
      <c r="J5" s="412"/>
      <c r="K5" s="189"/>
      <c r="L5" s="189"/>
      <c r="M5" s="189"/>
    </row>
    <row r="6" spans="1:13" x14ac:dyDescent="0.2">
      <c r="A6" s="409">
        <f>Infos!G9</f>
        <v>0</v>
      </c>
      <c r="B6" s="409"/>
      <c r="C6" s="409"/>
      <c r="D6" s="409"/>
      <c r="E6" s="409"/>
      <c r="F6" s="409"/>
      <c r="G6" s="409"/>
      <c r="H6" s="409"/>
      <c r="I6" s="409"/>
      <c r="J6" s="409"/>
      <c r="K6" s="188"/>
      <c r="L6" s="188"/>
      <c r="M6" s="188"/>
    </row>
    <row r="7" spans="1:13" x14ac:dyDescent="0.2">
      <c r="A7" s="409">
        <f>Infos!G25</f>
        <v>0</v>
      </c>
      <c r="B7" s="409"/>
      <c r="C7" s="409"/>
      <c r="D7" s="409"/>
      <c r="E7" s="409"/>
      <c r="F7" s="409"/>
      <c r="G7" s="409"/>
      <c r="H7" s="409"/>
      <c r="I7" s="409"/>
      <c r="J7" s="409"/>
      <c r="K7" s="188"/>
      <c r="L7" s="188"/>
      <c r="M7" s="188"/>
    </row>
    <row r="8" spans="1:13" x14ac:dyDescent="0.2">
      <c r="B8" s="190"/>
      <c r="C8" s="190"/>
      <c r="D8" s="190"/>
      <c r="E8" s="190"/>
      <c r="F8" s="190"/>
      <c r="G8" s="190"/>
      <c r="H8" s="190"/>
      <c r="I8" s="190"/>
    </row>
    <row r="9" spans="1:13" x14ac:dyDescent="0.2">
      <c r="B9" s="400"/>
      <c r="C9" s="401"/>
      <c r="D9" s="401"/>
      <c r="E9" s="401"/>
      <c r="F9" s="401"/>
      <c r="G9" s="401"/>
      <c r="H9" s="401"/>
      <c r="I9" s="402"/>
    </row>
    <row r="10" spans="1:13" x14ac:dyDescent="0.2">
      <c r="B10" s="403"/>
      <c r="C10" s="404"/>
      <c r="D10" s="404"/>
      <c r="E10" s="404"/>
      <c r="F10" s="404"/>
      <c r="G10" s="404"/>
      <c r="H10" s="404"/>
      <c r="I10" s="405"/>
    </row>
    <row r="11" spans="1:13" x14ac:dyDescent="0.2">
      <c r="B11" s="403"/>
      <c r="C11" s="404"/>
      <c r="D11" s="404"/>
      <c r="E11" s="404"/>
      <c r="F11" s="404"/>
      <c r="G11" s="404"/>
      <c r="H11" s="404"/>
      <c r="I11" s="405"/>
    </row>
    <row r="12" spans="1:13" x14ac:dyDescent="0.2">
      <c r="B12" s="403"/>
      <c r="C12" s="404"/>
      <c r="D12" s="404"/>
      <c r="E12" s="404"/>
      <c r="F12" s="404"/>
      <c r="G12" s="404"/>
      <c r="H12" s="404"/>
      <c r="I12" s="405"/>
    </row>
    <row r="13" spans="1:13" x14ac:dyDescent="0.2">
      <c r="B13" s="403"/>
      <c r="C13" s="404"/>
      <c r="D13" s="404"/>
      <c r="E13" s="404"/>
      <c r="F13" s="404"/>
      <c r="G13" s="404"/>
      <c r="H13" s="404"/>
      <c r="I13" s="405"/>
    </row>
    <row r="14" spans="1:13" x14ac:dyDescent="0.2">
      <c r="B14" s="403"/>
      <c r="C14" s="404"/>
      <c r="D14" s="404"/>
      <c r="E14" s="404"/>
      <c r="F14" s="404"/>
      <c r="G14" s="404"/>
      <c r="H14" s="404"/>
      <c r="I14" s="405"/>
    </row>
    <row r="15" spans="1:13" x14ac:dyDescent="0.2">
      <c r="B15" s="403"/>
      <c r="C15" s="404"/>
      <c r="D15" s="404"/>
      <c r="E15" s="404"/>
      <c r="F15" s="404"/>
      <c r="G15" s="404"/>
      <c r="H15" s="404"/>
      <c r="I15" s="405"/>
    </row>
    <row r="16" spans="1:13" x14ac:dyDescent="0.2">
      <c r="B16" s="403"/>
      <c r="C16" s="404"/>
      <c r="D16" s="404"/>
      <c r="E16" s="404"/>
      <c r="F16" s="404"/>
      <c r="G16" s="404"/>
      <c r="H16" s="404"/>
      <c r="I16" s="405"/>
    </row>
    <row r="17" spans="2:9" x14ac:dyDescent="0.2">
      <c r="B17" s="403"/>
      <c r="C17" s="404"/>
      <c r="D17" s="404"/>
      <c r="E17" s="404"/>
      <c r="F17" s="404"/>
      <c r="G17" s="404"/>
      <c r="H17" s="404"/>
      <c r="I17" s="405"/>
    </row>
    <row r="18" spans="2:9" x14ac:dyDescent="0.2">
      <c r="B18" s="403"/>
      <c r="C18" s="404"/>
      <c r="D18" s="404"/>
      <c r="E18" s="404"/>
      <c r="F18" s="404"/>
      <c r="G18" s="404"/>
      <c r="H18" s="404"/>
      <c r="I18" s="405"/>
    </row>
    <row r="19" spans="2:9" x14ac:dyDescent="0.2">
      <c r="B19" s="403"/>
      <c r="C19" s="404"/>
      <c r="D19" s="404"/>
      <c r="E19" s="404"/>
      <c r="F19" s="404"/>
      <c r="G19" s="404"/>
      <c r="H19" s="404"/>
      <c r="I19" s="405"/>
    </row>
    <row r="20" spans="2:9" x14ac:dyDescent="0.2">
      <c r="B20" s="403"/>
      <c r="C20" s="404"/>
      <c r="D20" s="404"/>
      <c r="E20" s="404"/>
      <c r="F20" s="404"/>
      <c r="G20" s="404"/>
      <c r="H20" s="404"/>
      <c r="I20" s="405"/>
    </row>
    <row r="21" spans="2:9" x14ac:dyDescent="0.2">
      <c r="B21" s="403"/>
      <c r="C21" s="404"/>
      <c r="D21" s="404"/>
      <c r="E21" s="404"/>
      <c r="F21" s="404"/>
      <c r="G21" s="404"/>
      <c r="H21" s="404"/>
      <c r="I21" s="405"/>
    </row>
    <row r="22" spans="2:9" x14ac:dyDescent="0.2">
      <c r="B22" s="403"/>
      <c r="C22" s="404"/>
      <c r="D22" s="404"/>
      <c r="E22" s="404"/>
      <c r="F22" s="404"/>
      <c r="G22" s="404"/>
      <c r="H22" s="404"/>
      <c r="I22" s="405"/>
    </row>
    <row r="23" spans="2:9" x14ac:dyDescent="0.2">
      <c r="B23" s="403"/>
      <c r="C23" s="404"/>
      <c r="D23" s="404"/>
      <c r="E23" s="404"/>
      <c r="F23" s="404"/>
      <c r="G23" s="404"/>
      <c r="H23" s="404"/>
      <c r="I23" s="405"/>
    </row>
    <row r="24" spans="2:9" x14ac:dyDescent="0.2">
      <c r="B24" s="403"/>
      <c r="C24" s="404"/>
      <c r="D24" s="404"/>
      <c r="E24" s="404"/>
      <c r="F24" s="404"/>
      <c r="G24" s="404"/>
      <c r="H24" s="404"/>
      <c r="I24" s="405"/>
    </row>
    <row r="25" spans="2:9" x14ac:dyDescent="0.2">
      <c r="B25" s="403"/>
      <c r="C25" s="404"/>
      <c r="D25" s="404"/>
      <c r="E25" s="404"/>
      <c r="F25" s="404"/>
      <c r="G25" s="404"/>
      <c r="H25" s="404"/>
      <c r="I25" s="405"/>
    </row>
    <row r="26" spans="2:9" x14ac:dyDescent="0.2">
      <c r="B26" s="403"/>
      <c r="C26" s="404"/>
      <c r="D26" s="404"/>
      <c r="E26" s="404"/>
      <c r="F26" s="404"/>
      <c r="G26" s="404"/>
      <c r="H26" s="404"/>
      <c r="I26" s="405"/>
    </row>
    <row r="27" spans="2:9" x14ac:dyDescent="0.2">
      <c r="B27" s="403"/>
      <c r="C27" s="404"/>
      <c r="D27" s="404"/>
      <c r="E27" s="404"/>
      <c r="F27" s="404"/>
      <c r="G27" s="404"/>
      <c r="H27" s="404"/>
      <c r="I27" s="405"/>
    </row>
    <row r="28" spans="2:9" x14ac:dyDescent="0.2">
      <c r="B28" s="403"/>
      <c r="C28" s="404"/>
      <c r="D28" s="404"/>
      <c r="E28" s="404"/>
      <c r="F28" s="404"/>
      <c r="G28" s="404"/>
      <c r="H28" s="404"/>
      <c r="I28" s="405"/>
    </row>
    <row r="29" spans="2:9" x14ac:dyDescent="0.2">
      <c r="B29" s="403"/>
      <c r="C29" s="404"/>
      <c r="D29" s="404"/>
      <c r="E29" s="404"/>
      <c r="F29" s="404"/>
      <c r="G29" s="404"/>
      <c r="H29" s="404"/>
      <c r="I29" s="405"/>
    </row>
    <row r="30" spans="2:9" x14ac:dyDescent="0.2">
      <c r="B30" s="403"/>
      <c r="C30" s="404"/>
      <c r="D30" s="404"/>
      <c r="E30" s="404"/>
      <c r="F30" s="404"/>
      <c r="G30" s="404"/>
      <c r="H30" s="404"/>
      <c r="I30" s="405"/>
    </row>
    <row r="31" spans="2:9" x14ac:dyDescent="0.2">
      <c r="B31" s="403"/>
      <c r="C31" s="404"/>
      <c r="D31" s="404"/>
      <c r="E31" s="404"/>
      <c r="F31" s="404"/>
      <c r="G31" s="404"/>
      <c r="H31" s="404"/>
      <c r="I31" s="405"/>
    </row>
    <row r="32" spans="2:9" x14ac:dyDescent="0.2">
      <c r="B32" s="403"/>
      <c r="C32" s="404"/>
      <c r="D32" s="404"/>
      <c r="E32" s="404"/>
      <c r="F32" s="404"/>
      <c r="G32" s="404"/>
      <c r="H32" s="404"/>
      <c r="I32" s="405"/>
    </row>
    <row r="33" spans="2:9" x14ac:dyDescent="0.2">
      <c r="B33" s="403"/>
      <c r="C33" s="404"/>
      <c r="D33" s="404"/>
      <c r="E33" s="404"/>
      <c r="F33" s="404"/>
      <c r="G33" s="404"/>
      <c r="H33" s="404"/>
      <c r="I33" s="405"/>
    </row>
    <row r="34" spans="2:9" x14ac:dyDescent="0.2">
      <c r="B34" s="403"/>
      <c r="C34" s="404"/>
      <c r="D34" s="404"/>
      <c r="E34" s="404"/>
      <c r="F34" s="404"/>
      <c r="G34" s="404"/>
      <c r="H34" s="404"/>
      <c r="I34" s="405"/>
    </row>
    <row r="35" spans="2:9" x14ac:dyDescent="0.2">
      <c r="B35" s="403"/>
      <c r="C35" s="404"/>
      <c r="D35" s="404"/>
      <c r="E35" s="404"/>
      <c r="F35" s="404"/>
      <c r="G35" s="404"/>
      <c r="H35" s="404"/>
      <c r="I35" s="405"/>
    </row>
    <row r="36" spans="2:9" x14ac:dyDescent="0.2">
      <c r="B36" s="403"/>
      <c r="C36" s="404"/>
      <c r="D36" s="404"/>
      <c r="E36" s="404"/>
      <c r="F36" s="404"/>
      <c r="G36" s="404"/>
      <c r="H36" s="404"/>
      <c r="I36" s="405"/>
    </row>
    <row r="37" spans="2:9" x14ac:dyDescent="0.2">
      <c r="B37" s="403"/>
      <c r="C37" s="404"/>
      <c r="D37" s="404"/>
      <c r="E37" s="404"/>
      <c r="F37" s="404"/>
      <c r="G37" s="404"/>
      <c r="H37" s="404"/>
      <c r="I37" s="405"/>
    </row>
    <row r="38" spans="2:9" x14ac:dyDescent="0.2">
      <c r="B38" s="403"/>
      <c r="C38" s="404"/>
      <c r="D38" s="404"/>
      <c r="E38" s="404"/>
      <c r="F38" s="404"/>
      <c r="G38" s="404"/>
      <c r="H38" s="404"/>
      <c r="I38" s="405"/>
    </row>
    <row r="39" spans="2:9" x14ac:dyDescent="0.2">
      <c r="B39" s="403"/>
      <c r="C39" s="404"/>
      <c r="D39" s="404"/>
      <c r="E39" s="404"/>
      <c r="F39" s="404"/>
      <c r="G39" s="404"/>
      <c r="H39" s="404"/>
      <c r="I39" s="405"/>
    </row>
    <row r="40" spans="2:9" x14ac:dyDescent="0.2">
      <c r="B40" s="403"/>
      <c r="C40" s="404"/>
      <c r="D40" s="404"/>
      <c r="E40" s="404"/>
      <c r="F40" s="404"/>
      <c r="G40" s="404"/>
      <c r="H40" s="404"/>
      <c r="I40" s="405"/>
    </row>
    <row r="41" spans="2:9" x14ac:dyDescent="0.2">
      <c r="B41" s="403"/>
      <c r="C41" s="404"/>
      <c r="D41" s="404"/>
      <c r="E41" s="404"/>
      <c r="F41" s="404"/>
      <c r="G41" s="404"/>
      <c r="H41" s="404"/>
      <c r="I41" s="405"/>
    </row>
    <row r="42" spans="2:9" x14ac:dyDescent="0.2">
      <c r="B42" s="403"/>
      <c r="C42" s="404"/>
      <c r="D42" s="404"/>
      <c r="E42" s="404"/>
      <c r="F42" s="404"/>
      <c r="G42" s="404"/>
      <c r="H42" s="404"/>
      <c r="I42" s="405"/>
    </row>
    <row r="43" spans="2:9" x14ac:dyDescent="0.2">
      <c r="B43" s="403"/>
      <c r="C43" s="404"/>
      <c r="D43" s="404"/>
      <c r="E43" s="404"/>
      <c r="F43" s="404"/>
      <c r="G43" s="404"/>
      <c r="H43" s="404"/>
      <c r="I43" s="405"/>
    </row>
    <row r="44" spans="2:9" x14ac:dyDescent="0.2">
      <c r="B44" s="403"/>
      <c r="C44" s="404"/>
      <c r="D44" s="404"/>
      <c r="E44" s="404"/>
      <c r="F44" s="404"/>
      <c r="G44" s="404"/>
      <c r="H44" s="404"/>
      <c r="I44" s="405"/>
    </row>
    <row r="45" spans="2:9" x14ac:dyDescent="0.2">
      <c r="B45" s="403"/>
      <c r="C45" s="404"/>
      <c r="D45" s="404"/>
      <c r="E45" s="404"/>
      <c r="F45" s="404"/>
      <c r="G45" s="404"/>
      <c r="H45" s="404"/>
      <c r="I45" s="405"/>
    </row>
    <row r="46" spans="2:9" x14ac:dyDescent="0.2">
      <c r="B46" s="403"/>
      <c r="C46" s="404"/>
      <c r="D46" s="404"/>
      <c r="E46" s="404"/>
      <c r="F46" s="404"/>
      <c r="G46" s="404"/>
      <c r="H46" s="404"/>
      <c r="I46" s="405"/>
    </row>
    <row r="47" spans="2:9" x14ac:dyDescent="0.2">
      <c r="B47" s="403"/>
      <c r="C47" s="404"/>
      <c r="D47" s="404"/>
      <c r="E47" s="404"/>
      <c r="F47" s="404"/>
      <c r="G47" s="404"/>
      <c r="H47" s="404"/>
      <c r="I47" s="405"/>
    </row>
    <row r="48" spans="2:9" x14ac:dyDescent="0.2">
      <c r="B48" s="403"/>
      <c r="C48" s="404"/>
      <c r="D48" s="404"/>
      <c r="E48" s="404"/>
      <c r="F48" s="404"/>
      <c r="G48" s="404"/>
      <c r="H48" s="404"/>
      <c r="I48" s="405"/>
    </row>
    <row r="49" spans="2:9" x14ac:dyDescent="0.2">
      <c r="B49" s="403"/>
      <c r="C49" s="404"/>
      <c r="D49" s="404"/>
      <c r="E49" s="404"/>
      <c r="F49" s="404"/>
      <c r="G49" s="404"/>
      <c r="H49" s="404"/>
      <c r="I49" s="405"/>
    </row>
    <row r="50" spans="2:9" x14ac:dyDescent="0.2">
      <c r="B50" s="403"/>
      <c r="C50" s="404"/>
      <c r="D50" s="404"/>
      <c r="E50" s="404"/>
      <c r="F50" s="404"/>
      <c r="G50" s="404"/>
      <c r="H50" s="404"/>
      <c r="I50" s="405"/>
    </row>
    <row r="51" spans="2:9" x14ac:dyDescent="0.2">
      <c r="B51" s="403"/>
      <c r="C51" s="404"/>
      <c r="D51" s="404"/>
      <c r="E51" s="404"/>
      <c r="F51" s="404"/>
      <c r="G51" s="404"/>
      <c r="H51" s="404"/>
      <c r="I51" s="405"/>
    </row>
    <row r="52" spans="2:9" x14ac:dyDescent="0.2">
      <c r="B52" s="403"/>
      <c r="C52" s="404"/>
      <c r="D52" s="404"/>
      <c r="E52" s="404"/>
      <c r="F52" s="404"/>
      <c r="G52" s="404"/>
      <c r="H52" s="404"/>
      <c r="I52" s="405"/>
    </row>
    <row r="53" spans="2:9" x14ac:dyDescent="0.2">
      <c r="B53" s="403"/>
      <c r="C53" s="404"/>
      <c r="D53" s="404"/>
      <c r="E53" s="404"/>
      <c r="F53" s="404"/>
      <c r="G53" s="404"/>
      <c r="H53" s="404"/>
      <c r="I53" s="405"/>
    </row>
    <row r="54" spans="2:9" x14ac:dyDescent="0.2">
      <c r="B54" s="403"/>
      <c r="C54" s="404"/>
      <c r="D54" s="404"/>
      <c r="E54" s="404"/>
      <c r="F54" s="404"/>
      <c r="G54" s="404"/>
      <c r="H54" s="404"/>
      <c r="I54" s="405"/>
    </row>
    <row r="55" spans="2:9" x14ac:dyDescent="0.2">
      <c r="B55" s="403"/>
      <c r="C55" s="404"/>
      <c r="D55" s="404"/>
      <c r="E55" s="404"/>
      <c r="F55" s="404"/>
      <c r="G55" s="404"/>
      <c r="H55" s="404"/>
      <c r="I55" s="405"/>
    </row>
    <row r="56" spans="2:9" x14ac:dyDescent="0.2">
      <c r="B56" s="403"/>
      <c r="C56" s="404"/>
      <c r="D56" s="404"/>
      <c r="E56" s="404"/>
      <c r="F56" s="404"/>
      <c r="G56" s="404"/>
      <c r="H56" s="404"/>
      <c r="I56" s="405"/>
    </row>
    <row r="57" spans="2:9" x14ac:dyDescent="0.2">
      <c r="B57" s="403"/>
      <c r="C57" s="404"/>
      <c r="D57" s="404"/>
      <c r="E57" s="404"/>
      <c r="F57" s="404"/>
      <c r="G57" s="404"/>
      <c r="H57" s="404"/>
      <c r="I57" s="405"/>
    </row>
    <row r="58" spans="2:9" x14ac:dyDescent="0.2">
      <c r="B58" s="403"/>
      <c r="C58" s="404"/>
      <c r="D58" s="404"/>
      <c r="E58" s="404"/>
      <c r="F58" s="404"/>
      <c r="G58" s="404"/>
      <c r="H58" s="404"/>
      <c r="I58" s="405"/>
    </row>
    <row r="59" spans="2:9" x14ac:dyDescent="0.2">
      <c r="B59" s="403"/>
      <c r="C59" s="404"/>
      <c r="D59" s="404"/>
      <c r="E59" s="404"/>
      <c r="F59" s="404"/>
      <c r="G59" s="404"/>
      <c r="H59" s="404"/>
      <c r="I59" s="405"/>
    </row>
    <row r="60" spans="2:9" x14ac:dyDescent="0.2">
      <c r="B60" s="406"/>
      <c r="C60" s="407"/>
      <c r="D60" s="407"/>
      <c r="E60" s="407"/>
      <c r="F60" s="407"/>
      <c r="G60" s="407"/>
      <c r="H60" s="407"/>
      <c r="I60" s="408"/>
    </row>
  </sheetData>
  <sheetProtection password="C094" sheet="1" objects="1" scenarios="1" selectLockedCells="1"/>
  <mergeCells count="8">
    <mergeCell ref="B9:I60"/>
    <mergeCell ref="A2:M2"/>
    <mergeCell ref="A1:J1"/>
    <mergeCell ref="A3:J3"/>
    <mergeCell ref="A4:J4"/>
    <mergeCell ref="A5:J5"/>
    <mergeCell ref="A6:J6"/>
    <mergeCell ref="A7:J7"/>
  </mergeCells>
  <phoneticPr fontId="1" type="noConversion"/>
  <conditionalFormatting sqref="A4:A7">
    <cfRule type="cellIs" dxfId="1" priority="2" operator="equal">
      <formula>0</formula>
    </cfRule>
  </conditionalFormatting>
  <conditionalFormatting sqref="A4:J7">
    <cfRule type="cellIs" dxfId="0" priority="1" operator="equal">
      <formula>0</formula>
    </cfRule>
  </conditionalFormatting>
  <pageMargins left="0.39370078740157483" right="0.39370078740157483" top="0.39370078740157483" bottom="0.3937007874015748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Infos</vt:lpstr>
      <vt:lpstr> Sujet </vt:lpstr>
      <vt:lpstr>Grille jury - Sujet</vt:lpstr>
      <vt:lpstr>Grille finale - Sujet</vt:lpstr>
      <vt:lpstr>Remarques</vt:lpstr>
      <vt:lpstr>' Sujet '!Impression_des_titres</vt:lpstr>
      <vt:lpstr>'Grille jury - Sujet'!Impression_des_titres</vt:lpstr>
      <vt:lpstr>' Sujet '!Zone_d_impression</vt:lpstr>
      <vt:lpstr>'Grille jury - Sujet'!Zone_d_impression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Utilisateur Windows</cp:lastModifiedBy>
  <cp:lastPrinted>2023-05-16T09:36:01Z</cp:lastPrinted>
  <dcterms:created xsi:type="dcterms:W3CDTF">2007-06-18T05:49:46Z</dcterms:created>
  <dcterms:modified xsi:type="dcterms:W3CDTF">2024-07-02T07:10:40Z</dcterms:modified>
</cp:coreProperties>
</file>