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7470" windowHeight="2055"/>
  </bookViews>
  <sheets>
    <sheet name="Infos" sheetId="6" r:id="rId1"/>
    <sheet name="Saisie notes - Grille jury" sheetId="57" r:id="rId2"/>
    <sheet name="Synthese" sheetId="5" r:id="rId3"/>
    <sheet name="Remarques" sheetId="55" r:id="rId4"/>
  </sheets>
  <calcPr calcId="162913"/>
</workbook>
</file>

<file path=xl/calcChain.xml><?xml version="1.0" encoding="utf-8"?>
<calcChain xmlns="http://schemas.openxmlformats.org/spreadsheetml/2006/main">
  <c r="AA26" i="57" l="1"/>
  <c r="Z26" i="57"/>
  <c r="Y26" i="57"/>
  <c r="X26" i="57"/>
  <c r="W26" i="57"/>
  <c r="V26" i="57"/>
  <c r="U26" i="57"/>
  <c r="T26" i="57"/>
  <c r="S26" i="57"/>
  <c r="R26" i="57"/>
  <c r="Q25" i="57"/>
  <c r="P25" i="57"/>
  <c r="P23" i="57"/>
  <c r="Q23" i="57"/>
  <c r="P26" i="57"/>
  <c r="Q26" i="57"/>
  <c r="Q22" i="57"/>
  <c r="P22" i="57"/>
  <c r="Q20" i="57"/>
  <c r="P20" i="57"/>
  <c r="P27" i="57" s="1"/>
  <c r="Q15" i="57"/>
  <c r="Q16" i="57"/>
  <c r="Q14" i="57"/>
  <c r="Q12" i="57"/>
  <c r="Q11" i="57"/>
  <c r="P15" i="57"/>
  <c r="P16" i="57"/>
  <c r="P14" i="57"/>
  <c r="P12" i="57"/>
  <c r="P11" i="57"/>
  <c r="Y23" i="57"/>
  <c r="AA22" i="57" l="1"/>
  <c r="Z22" i="57"/>
  <c r="Y22" i="57"/>
  <c r="X22" i="57"/>
  <c r="W22" i="57"/>
  <c r="V22" i="57"/>
  <c r="U22" i="57"/>
  <c r="T22" i="57"/>
  <c r="S22" i="57"/>
  <c r="R22" i="57"/>
  <c r="R15" i="57"/>
  <c r="S15" i="57"/>
  <c r="T15" i="57"/>
  <c r="U15" i="57"/>
  <c r="V15" i="57"/>
  <c r="W15" i="57"/>
  <c r="X15" i="57"/>
  <c r="Y15" i="57"/>
  <c r="Z15" i="57"/>
  <c r="AA15" i="57"/>
  <c r="R16" i="57"/>
  <c r="S16" i="57"/>
  <c r="T16" i="57"/>
  <c r="U16" i="57"/>
  <c r="V16" i="57"/>
  <c r="W16" i="57"/>
  <c r="X16" i="57"/>
  <c r="Y16" i="57"/>
  <c r="Z16" i="57"/>
  <c r="AA16" i="57"/>
  <c r="AA25" i="57"/>
  <c r="Z25" i="57"/>
  <c r="Y25" i="57"/>
  <c r="X25" i="57"/>
  <c r="W25" i="57"/>
  <c r="V25" i="57"/>
  <c r="U25" i="57"/>
  <c r="T25" i="57"/>
  <c r="S25" i="57"/>
  <c r="R25" i="57"/>
  <c r="R23" i="57"/>
  <c r="S23" i="57"/>
  <c r="T23" i="57"/>
  <c r="U23" i="57"/>
  <c r="V23" i="57"/>
  <c r="W23" i="57"/>
  <c r="X23" i="57"/>
  <c r="Z23" i="57"/>
  <c r="AA23" i="57"/>
  <c r="AA20" i="57" l="1"/>
  <c r="Z20" i="57"/>
  <c r="Y20" i="57"/>
  <c r="X20" i="57"/>
  <c r="W20" i="57"/>
  <c r="V20" i="57"/>
  <c r="U20" i="57"/>
  <c r="T20" i="57"/>
  <c r="S20" i="57"/>
  <c r="S27" i="57" s="1"/>
  <c r="R20" i="57"/>
  <c r="R27" i="57" s="1"/>
  <c r="R12" i="57"/>
  <c r="S12" i="57"/>
  <c r="T12" i="57"/>
  <c r="U12" i="57"/>
  <c r="V12" i="57"/>
  <c r="W12" i="57"/>
  <c r="X12" i="57"/>
  <c r="Y12" i="57"/>
  <c r="Z12" i="57"/>
  <c r="AA12" i="57"/>
  <c r="R14" i="57"/>
  <c r="S14" i="57"/>
  <c r="T14" i="57"/>
  <c r="U14" i="57"/>
  <c r="V14" i="57"/>
  <c r="W14" i="57"/>
  <c r="X14" i="57"/>
  <c r="Y14" i="57"/>
  <c r="Z14" i="57"/>
  <c r="AA14" i="57"/>
  <c r="AA11" i="57"/>
  <c r="Z11" i="57"/>
  <c r="Y11" i="57"/>
  <c r="X11" i="57"/>
  <c r="W11" i="57"/>
  <c r="V11" i="57"/>
  <c r="U11" i="57"/>
  <c r="T11" i="57"/>
  <c r="S11" i="57"/>
  <c r="R11" i="57"/>
  <c r="U27" i="57" l="1"/>
  <c r="H10" i="5" s="1"/>
  <c r="V27" i="57"/>
  <c r="I10" i="5" s="1"/>
  <c r="X27" i="57"/>
  <c r="K10" i="5" s="1"/>
  <c r="Y27" i="57"/>
  <c r="L10" i="5" s="1"/>
  <c r="T27" i="57"/>
  <c r="G10" i="5" s="1"/>
  <c r="V17" i="57"/>
  <c r="E10" i="5"/>
  <c r="Z27" i="57"/>
  <c r="M10" i="5" s="1"/>
  <c r="W27" i="57"/>
  <c r="J10" i="5" s="1"/>
  <c r="F10" i="5"/>
  <c r="AA27" i="57"/>
  <c r="N10" i="5" s="1"/>
  <c r="Q27" i="57"/>
  <c r="D10" i="5" s="1"/>
  <c r="P17" i="57"/>
  <c r="X17" i="57"/>
  <c r="Y17" i="57"/>
  <c r="R17" i="57"/>
  <c r="S17" i="57"/>
  <c r="Q17" i="57"/>
  <c r="Z17" i="57"/>
  <c r="T17" i="57"/>
  <c r="U17" i="57"/>
  <c r="AA17" i="57"/>
  <c r="W17" i="57"/>
  <c r="A7" i="55"/>
  <c r="A6" i="55"/>
  <c r="A5" i="55"/>
  <c r="A4" i="55"/>
  <c r="C3" i="55"/>
  <c r="N7" i="5" l="1"/>
  <c r="M7" i="5"/>
  <c r="L7" i="5"/>
  <c r="K7" i="5"/>
  <c r="J7" i="5"/>
  <c r="I7" i="5"/>
  <c r="H7" i="5"/>
  <c r="G7" i="5"/>
  <c r="F7" i="5"/>
  <c r="E7" i="5"/>
  <c r="D7" i="5"/>
  <c r="C7" i="5"/>
  <c r="AA7" i="57"/>
  <c r="Z7" i="57"/>
  <c r="Y7" i="57"/>
  <c r="X7" i="57"/>
  <c r="W7" i="57"/>
  <c r="V7" i="57"/>
  <c r="U7" i="57"/>
  <c r="T7" i="57"/>
  <c r="S7" i="57"/>
  <c r="R7" i="57"/>
  <c r="Q7" i="57"/>
  <c r="P7" i="57"/>
  <c r="I3" i="5" l="1"/>
  <c r="B5" i="5"/>
  <c r="R4" i="57"/>
  <c r="R6" i="57" l="1"/>
  <c r="B6" i="57"/>
  <c r="A4" i="57"/>
  <c r="R2" i="57"/>
  <c r="A2" i="57"/>
  <c r="I5" i="5" l="1"/>
  <c r="I1" i="5"/>
  <c r="C17" i="5"/>
  <c r="C18" i="5"/>
  <c r="C19" i="5"/>
  <c r="C20" i="5"/>
  <c r="C21" i="5"/>
  <c r="C16" i="5"/>
  <c r="B18" i="5"/>
  <c r="B19" i="5"/>
  <c r="B20" i="5"/>
  <c r="B21" i="5"/>
  <c r="B17" i="5"/>
  <c r="B16" i="5"/>
  <c r="A3" i="5"/>
  <c r="Q1" i="5"/>
  <c r="A1" i="5"/>
  <c r="N9" i="5" l="1"/>
  <c r="AA28" i="57"/>
  <c r="M9" i="5"/>
  <c r="Z28" i="57"/>
  <c r="L9" i="5"/>
  <c r="Y28" i="57"/>
  <c r="K9" i="5"/>
  <c r="X28" i="57"/>
  <c r="J9" i="5"/>
  <c r="W28" i="57"/>
  <c r="I9" i="5"/>
  <c r="V28" i="57"/>
  <c r="H9" i="5"/>
  <c r="U28" i="57"/>
  <c r="G9" i="5"/>
  <c r="T28" i="57"/>
  <c r="F9" i="5"/>
  <c r="S28" i="57"/>
  <c r="E9" i="5"/>
  <c r="R28" i="57"/>
  <c r="D9" i="5"/>
  <c r="Q28" i="57"/>
  <c r="C9" i="5"/>
  <c r="Q29" i="57" l="1"/>
  <c r="Q30" i="57" s="1"/>
  <c r="D12" i="5" s="1"/>
  <c r="S29" i="57"/>
  <c r="S30" i="57" s="1"/>
  <c r="F12" i="5" s="1"/>
  <c r="Z29" i="57"/>
  <c r="Z30" i="57" s="1"/>
  <c r="M12" i="5" s="1"/>
  <c r="R29" i="57"/>
  <c r="R30" i="57" s="1"/>
  <c r="E12" i="5" s="1"/>
  <c r="T29" i="57"/>
  <c r="T30" i="57" s="1"/>
  <c r="G12" i="5" s="1"/>
  <c r="U29" i="57"/>
  <c r="U30" i="57" s="1"/>
  <c r="H12" i="5" s="1"/>
  <c r="V29" i="57"/>
  <c r="V30" i="57" s="1"/>
  <c r="I12" i="5" s="1"/>
  <c r="W29" i="57"/>
  <c r="W30" i="57" s="1"/>
  <c r="J12" i="5" s="1"/>
  <c r="X29" i="57"/>
  <c r="X30" i="57" s="1"/>
  <c r="K12" i="5" s="1"/>
  <c r="Y29" i="57"/>
  <c r="Y30" i="57" s="1"/>
  <c r="L12" i="5" s="1"/>
  <c r="AA29" i="57"/>
  <c r="AA30" i="57" s="1"/>
  <c r="N12" i="5" s="1"/>
  <c r="C10" i="5"/>
  <c r="P28" i="57"/>
  <c r="P29" i="57" s="1"/>
  <c r="P30" i="57" s="1"/>
  <c r="C12" i="5" s="1"/>
</calcChain>
</file>

<file path=xl/sharedStrings.xml><?xml version="1.0" encoding="utf-8"?>
<sst xmlns="http://schemas.openxmlformats.org/spreadsheetml/2006/main" count="113" uniqueCount="70">
  <si>
    <t>CRITERES d’évaluation</t>
  </si>
  <si>
    <t>sous – total II</t>
  </si>
  <si>
    <t>12</t>
  </si>
  <si>
    <t>9</t>
  </si>
  <si>
    <t>10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</si>
  <si>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</si>
  <si>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</si>
  <si>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</si>
  <si>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</si>
  <si>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</si>
  <si>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</si>
  <si>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</si>
  <si>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</si>
  <si>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</si>
  <si>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Candidats</t>
  </si>
  <si>
    <t>Session</t>
  </si>
  <si>
    <t>Diplôme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</si>
  <si>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</si>
  <si>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Date</t>
  </si>
  <si>
    <t>Epreuve</t>
  </si>
  <si>
    <t>Centre</t>
  </si>
  <si>
    <t>Clermont- Ferrand</t>
  </si>
  <si>
    <t>Notes récapitulatives</t>
  </si>
  <si>
    <t xml:space="preserve">Dernière mise à jour du classeur le : </t>
  </si>
  <si>
    <t>Num Candidats</t>
  </si>
  <si>
    <t>observations</t>
  </si>
  <si>
    <t xml:space="preserve">Sujet N° </t>
  </si>
  <si>
    <t>Durée</t>
  </si>
  <si>
    <t>Coefficient</t>
  </si>
  <si>
    <t xml:space="preserve">Membres du jury </t>
  </si>
  <si>
    <t>Noms</t>
  </si>
  <si>
    <t>Fonctions</t>
  </si>
  <si>
    <t>sous – total I</t>
  </si>
  <si>
    <t>Remarques sur le déroulement de l'examen</t>
  </si>
  <si>
    <t xml:space="preserve">Session </t>
  </si>
  <si>
    <t>Signature</t>
  </si>
  <si>
    <t>Président</t>
  </si>
  <si>
    <t>Vice-président</t>
  </si>
  <si>
    <t xml:space="preserve">Sujet </t>
  </si>
  <si>
    <t>Sujet</t>
  </si>
  <si>
    <r>
      <rPr>
        <b/>
        <sz val="12"/>
        <color rgb="FFFF0000"/>
        <rFont val="Arial Narrow"/>
        <family val="2"/>
      </rPr>
      <t xml:space="preserve">NOTE SUR            </t>
    </r>
    <r>
      <rPr>
        <b/>
        <sz val="12"/>
        <color indexed="8"/>
        <rFont val="Arial Narrow"/>
        <family val="2"/>
      </rPr>
      <t xml:space="preserve">                      </t>
    </r>
    <r>
      <rPr>
        <b/>
        <sz val="12"/>
        <color indexed="10"/>
        <rFont val="Arial Narrow"/>
        <family val="2"/>
      </rPr>
      <t>/</t>
    </r>
    <r>
      <rPr>
        <b/>
        <sz val="12"/>
        <color indexed="8"/>
        <rFont val="Arial Narrow"/>
        <family val="2"/>
      </rPr>
      <t xml:space="preserve">  </t>
    </r>
    <r>
      <rPr>
        <b/>
        <sz val="14"/>
        <color indexed="10"/>
        <rFont val="Arial Narrow"/>
        <family val="2"/>
      </rPr>
      <t>20</t>
    </r>
  </si>
  <si>
    <t>MC Pâtisserie-Glacerie-Chocolaterie-Confiserie Spécialisées</t>
  </si>
  <si>
    <t>E3 - Evaluation des activités en milieu professionnel</t>
  </si>
  <si>
    <t>30 mn</t>
  </si>
  <si>
    <t>LISIBILITE DU DOSSIER</t>
  </si>
  <si>
    <t>Présentation matérielle du dossier : utilisation de l'outil informatique, soin, qualité des documents</t>
  </si>
  <si>
    <t>/</t>
  </si>
  <si>
    <t>Qualité rédactionnelle : Maîtrise de la grammaire, de l'orthographe, de la syntaxe</t>
  </si>
  <si>
    <t>COMPOSITION DU DOSSIER</t>
  </si>
  <si>
    <t>Présentation de l'entreprise d'accueil (description du cadre général : organisation, statut, personnel, aspects techniques…)</t>
  </si>
  <si>
    <t>Présentation des fiches d'activité : pertinence du thème, description des activités et de leurs problèmatiques, exactitude des données techniques et technologiques</t>
  </si>
  <si>
    <t>Analyse : pertinence des propositions apportées et des résultats obtenus (réalisables et adaptés au contexte professionnel)</t>
  </si>
  <si>
    <t>SOUS-TOTAL I    -   sur 15 points</t>
  </si>
  <si>
    <t>QUALITE DE L'EXPOSE</t>
  </si>
  <si>
    <t>Clarté, cohérence de la présentation, dynamisme de la prestation, indépendance par rapport aux notes...</t>
  </si>
  <si>
    <t>QUALITE DE L'ENTRETIEN</t>
  </si>
  <si>
    <t>APTITUDE A COMMUNIQUER</t>
  </si>
  <si>
    <t>Connaissances techniques, technologiques, juridiques, économiques et de gestion</t>
  </si>
  <si>
    <t>Sens de la relation et qualité du comportement non verbal (prise de contact, courtoisie, tenue, à propos)</t>
  </si>
  <si>
    <t>SOUS-TOTAL II  -  15 points</t>
  </si>
  <si>
    <t>DOSSIER ECRIT</t>
  </si>
  <si>
    <t>PRESTATION ORALE</t>
  </si>
  <si>
    <r>
      <t xml:space="preserve">Présentation orale                     </t>
    </r>
    <r>
      <rPr>
        <b/>
        <sz val="14"/>
        <color indexed="8"/>
        <rFont val="Arial Narrow"/>
        <family val="2"/>
      </rPr>
      <t xml:space="preserve"> /  15</t>
    </r>
  </si>
  <si>
    <r>
      <t xml:space="preserve">Dossier écrit                              </t>
    </r>
    <r>
      <rPr>
        <b/>
        <sz val="14"/>
        <color indexed="8"/>
        <rFont val="Arial Narrow"/>
        <family val="2"/>
      </rPr>
      <t xml:space="preserve"> /  15</t>
    </r>
  </si>
  <si>
    <t>TOTAL  sur 30 points</t>
  </si>
  <si>
    <t>NOTE sur 20 points</t>
  </si>
  <si>
    <t>NOTE Arrondie sur 20 points</t>
  </si>
  <si>
    <t>Attention : si vous constatez des différences entre la grille numérisée et la grille papier fournie avec le sujet, 
vous devez TOUJOURS utiliser la grille papier et informer l'inspectrice.</t>
  </si>
  <si>
    <t>Ecoute, compréhension des questions et formulation de réponses adaptées - Argumentation et conviction</t>
  </si>
  <si>
    <t>Qualité de l'expression (voix, élocutin de la langue, utilisation d'un vocabulaire approprié…)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</si>
</sst>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[$-40C]d\-mmm\-yy;@"/>
  </numFmts>
  <fonts count="4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Book Antiqua"/>
      <family val="1"/>
    </font>
    <font>
      <b/>
      <sz val="11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Arial Narrow"/>
      <family val="2"/>
    </font>
    <font>
      <i/>
      <sz val="12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0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8"/>
      <name val="Calibri"/>
      <family val="2"/>
    </font>
    <font>
      <b/>
      <u/>
      <sz val="11"/>
      <color indexed="8"/>
      <name val="Arial Narrow"/>
      <family val="2"/>
    </font>
    <font>
      <i/>
      <u/>
      <sz val="10"/>
      <color indexed="8"/>
      <name val="Arial Narrow"/>
      <family val="2"/>
    </font>
    <font>
      <b/>
      <u/>
      <sz val="11"/>
      <color indexed="8"/>
      <name val="Calibri"/>
      <family val="2"/>
    </font>
    <font>
      <b/>
      <sz val="18"/>
      <color indexed="10"/>
      <name val="Arial Narrow"/>
      <family val="2"/>
    </font>
    <font>
      <sz val="11"/>
      <name val="Calibri"/>
      <family val="2"/>
    </font>
    <font>
      <b/>
      <sz val="12"/>
      <color indexed="10"/>
      <name val="Arial Narrow"/>
      <family val="2"/>
    </font>
    <font>
      <sz val="12"/>
      <color indexed="10"/>
      <name val="Calibri"/>
      <family val="2"/>
    </font>
    <font>
      <u/>
      <sz val="11"/>
      <color indexed="8"/>
      <name val="Calibri"/>
      <family val="2"/>
    </font>
    <font>
      <b/>
      <sz val="14"/>
      <color theme="4"/>
      <name val="Arial Narrow"/>
      <family val="2"/>
    </font>
    <font>
      <b/>
      <sz val="12"/>
      <color rgb="FFFF0000"/>
      <name val="Arial Narrow"/>
      <family val="2"/>
    </font>
    <font>
      <sz val="12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theme="4"/>
      <name val="Arial Narrow"/>
      <family val="2"/>
    </font>
    <font>
      <b/>
      <sz val="9"/>
      <color theme="4"/>
      <name val="Arial Narrow"/>
      <family val="2"/>
    </font>
    <font>
      <b/>
      <u/>
      <sz val="12"/>
      <color rgb="FFFF0000"/>
      <name val="Calibri"/>
      <family val="2"/>
    </font>
    <font>
      <sz val="14"/>
      <color theme="4"/>
      <name val="Arial Narrow"/>
      <family val="2"/>
    </font>
    <font>
      <sz val="11"/>
      <color theme="4"/>
      <name val="Arial Narrow"/>
      <family val="2"/>
    </font>
    <font>
      <b/>
      <sz val="11"/>
      <color theme="3" tint="0.39997558519241921"/>
      <name val="Arial Narrow"/>
      <family val="2"/>
    </font>
    <font>
      <sz val="14"/>
      <color rgb="FFFF0000"/>
      <name val="Arial Narrow"/>
      <family val="2"/>
    </font>
    <font>
      <sz val="10"/>
      <color rgb="FFFF0000"/>
      <name val="Arial Narrow"/>
      <family val="2"/>
    </font>
    <font>
      <sz val="10"/>
      <color theme="4"/>
      <name val="Arial Narrow"/>
      <family val="2"/>
    </font>
    <font>
      <b/>
      <sz val="10"/>
      <color theme="3" tint="0.39997558519241921"/>
      <name val="Arial Narrow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7" fillId="0" borderId="0" xfId="0" applyFont="1" applyAlignment="1" applyProtection="1">
      <alignment horizontal="right" vertical="center"/>
    </xf>
    <xf numFmtId="0" fontId="0" fillId="0" borderId="0" xfId="0" applyProtection="1"/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18" fillId="0" borderId="0" xfId="0" applyNumberFormat="1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justify" wrapText="1"/>
    </xf>
    <xf numFmtId="0" fontId="0" fillId="0" borderId="0" xfId="0" quotePrefix="1" applyProtection="1"/>
    <xf numFmtId="0" fontId="2" fillId="0" borderId="0" xfId="0" applyFont="1" applyBorder="1" applyAlignment="1" applyProtection="1">
      <alignment horizontal="justify" wrapText="1"/>
    </xf>
    <xf numFmtId="0" fontId="0" fillId="0" borderId="0" xfId="0" applyBorder="1" applyProtection="1"/>
    <xf numFmtId="0" fontId="11" fillId="0" borderId="0" xfId="0" applyFont="1" applyFill="1" applyBorder="1" applyAlignment="1" applyProtection="1">
      <alignment horizontal="left" wrapText="1"/>
    </xf>
    <xf numFmtId="0" fontId="22" fillId="0" borderId="7" xfId="0" applyFont="1" applyBorder="1" applyAlignment="1" applyProtection="1">
      <alignment horizontal="left"/>
    </xf>
    <xf numFmtId="0" fontId="20" fillId="0" borderId="7" xfId="0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vertical="center"/>
    </xf>
    <xf numFmtId="0" fontId="20" fillId="0" borderId="0" xfId="0" applyFont="1" applyProtection="1"/>
    <xf numFmtId="0" fontId="20" fillId="0" borderId="13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 vertical="center"/>
    </xf>
    <xf numFmtId="164" fontId="8" fillId="0" borderId="0" xfId="0" applyNumberFormat="1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/>
    </xf>
    <xf numFmtId="164" fontId="8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left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 vertical="center"/>
    </xf>
    <xf numFmtId="0" fontId="20" fillId="0" borderId="10" xfId="0" applyFont="1" applyBorder="1" applyAlignment="1" applyProtection="1">
      <alignment horizontal="center"/>
    </xf>
    <xf numFmtId="164" fontId="8" fillId="0" borderId="4" xfId="0" applyNumberFormat="1" applyFont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center"/>
      <protection locked="0"/>
    </xf>
    <xf numFmtId="0" fontId="28" fillId="4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29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vertical="center"/>
    </xf>
    <xf numFmtId="0" fontId="0" fillId="5" borderId="0" xfId="0" applyFill="1" applyProtection="1"/>
    <xf numFmtId="14" fontId="25" fillId="5" borderId="0" xfId="0" applyNumberFormat="1" applyFont="1" applyFill="1" applyAlignment="1" applyProtection="1">
      <alignment horizontal="left" vertical="center"/>
    </xf>
    <xf numFmtId="0" fontId="1" fillId="5" borderId="0" xfId="0" applyFont="1" applyFill="1" applyAlignment="1" applyProtection="1">
      <alignment horizontal="left"/>
    </xf>
    <xf numFmtId="0" fontId="29" fillId="5" borderId="0" xfId="0" applyFont="1" applyFill="1" applyAlignment="1" applyProtection="1">
      <alignment horizontal="left"/>
    </xf>
    <xf numFmtId="0" fontId="0" fillId="5" borderId="0" xfId="0" applyFill="1" applyAlignment="1" applyProtection="1">
      <alignment horizontal="left"/>
    </xf>
    <xf numFmtId="0" fontId="29" fillId="5" borderId="0" xfId="0" applyFont="1" applyFill="1" applyProtection="1"/>
    <xf numFmtId="0" fontId="8" fillId="0" borderId="7" xfId="0" applyFont="1" applyBorder="1" applyAlignment="1" applyProtection="1">
      <alignment horizontal="center" wrapText="1"/>
    </xf>
    <xf numFmtId="0" fontId="22" fillId="0" borderId="7" xfId="0" applyFont="1" applyBorder="1" applyAlignment="1" applyProtection="1">
      <alignment horizontal="left" vertical="center"/>
    </xf>
    <xf numFmtId="0" fontId="1" fillId="5" borderId="0" xfId="0" applyFont="1" applyFill="1" applyAlignment="1" applyProtection="1"/>
    <xf numFmtId="0" fontId="29" fillId="5" borderId="0" xfId="0" applyFont="1" applyFill="1" applyAlignment="1" applyProtection="1"/>
    <xf numFmtId="0" fontId="0" fillId="0" borderId="7" xfId="0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26" fillId="0" borderId="8" xfId="0" applyNumberFormat="1" applyFont="1" applyBorder="1" applyAlignment="1" applyProtection="1">
      <alignment horizontal="center" vertical="center"/>
    </xf>
    <xf numFmtId="49" fontId="3" fillId="3" borderId="7" xfId="0" applyNumberFormat="1" applyFont="1" applyFill="1" applyBorder="1" applyAlignment="1" applyProtection="1">
      <alignment horizontal="center" vertical="center" wrapText="1"/>
    </xf>
    <xf numFmtId="49" fontId="3" fillId="3" borderId="7" xfId="0" applyNumberFormat="1" applyFont="1" applyFill="1" applyBorder="1" applyAlignment="1" applyProtection="1">
      <alignment horizontal="center" vertical="center"/>
    </xf>
    <xf numFmtId="49" fontId="1" fillId="3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0" fillId="5" borderId="0" xfId="0" applyFont="1" applyFill="1" applyAlignment="1" applyProtection="1">
      <alignment horizontal="left"/>
    </xf>
    <xf numFmtId="0" fontId="0" fillId="0" borderId="0" xfId="0" applyFill="1" applyBorder="1" applyProtection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5" borderId="0" xfId="0" applyFill="1" applyBorder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0" fontId="34" fillId="5" borderId="0" xfId="0" applyFont="1" applyFill="1" applyProtection="1">
      <protection hidden="1"/>
    </xf>
    <xf numFmtId="0" fontId="33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left"/>
      <protection hidden="1"/>
    </xf>
    <xf numFmtId="0" fontId="29" fillId="5" borderId="0" xfId="0" applyFont="1" applyFill="1" applyProtection="1">
      <protection hidden="1"/>
    </xf>
    <xf numFmtId="0" fontId="26" fillId="0" borderId="7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locked="0" hidden="1"/>
    </xf>
    <xf numFmtId="0" fontId="38" fillId="0" borderId="13" xfId="0" applyFont="1" applyFill="1" applyBorder="1" applyAlignment="1" applyProtection="1">
      <alignment horizontal="center" vertical="center"/>
      <protection hidden="1"/>
    </xf>
    <xf numFmtId="0" fontId="7" fillId="6" borderId="11" xfId="0" applyFont="1" applyFill="1" applyBorder="1" applyAlignment="1" applyProtection="1">
      <alignment vertical="center"/>
      <protection hidden="1"/>
    </xf>
    <xf numFmtId="0" fontId="7" fillId="6" borderId="5" xfId="0" applyFont="1" applyFill="1" applyBorder="1" applyAlignment="1" applyProtection="1">
      <alignment vertical="center"/>
      <protection hidden="1"/>
    </xf>
    <xf numFmtId="0" fontId="38" fillId="0" borderId="15" xfId="0" applyFont="1" applyFill="1" applyBorder="1" applyAlignment="1" applyProtection="1">
      <alignment vertical="center" wrapText="1"/>
      <protection hidden="1"/>
    </xf>
    <xf numFmtId="0" fontId="30" fillId="0" borderId="10" xfId="0" applyFont="1" applyFill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horizontal="center" vertical="center" wrapText="1"/>
    </xf>
    <xf numFmtId="0" fontId="41" fillId="0" borderId="6" xfId="0" applyFont="1" applyFill="1" applyBorder="1" applyAlignment="1" applyProtection="1">
      <alignment horizontal="center" vertical="center"/>
      <protection hidden="1"/>
    </xf>
    <xf numFmtId="2" fontId="45" fillId="0" borderId="6" xfId="0" applyNumberFormat="1" applyFont="1" applyFill="1" applyBorder="1" applyAlignment="1" applyProtection="1">
      <alignment horizontal="center" vertical="center"/>
      <protection hidden="1"/>
    </xf>
    <xf numFmtId="2" fontId="45" fillId="0" borderId="7" xfId="0" applyNumberFormat="1" applyFont="1" applyFill="1" applyBorder="1" applyAlignment="1" applyProtection="1">
      <alignment horizontal="center" vertical="center"/>
      <protection hidden="1"/>
    </xf>
    <xf numFmtId="2" fontId="31" fillId="0" borderId="6" xfId="0" applyNumberFormat="1" applyFont="1" applyFill="1" applyBorder="1" applyAlignment="1" applyProtection="1">
      <alignment horizontal="center" vertical="center"/>
      <protection hidden="1"/>
    </xf>
    <xf numFmtId="2" fontId="31" fillId="0" borderId="7" xfId="0" applyNumberFormat="1" applyFont="1" applyFill="1" applyBorder="1" applyAlignment="1" applyProtection="1">
      <alignment horizontal="center" vertical="center"/>
      <protection hidden="1"/>
    </xf>
    <xf numFmtId="0" fontId="46" fillId="0" borderId="6" xfId="0" applyFont="1" applyFill="1" applyBorder="1" applyAlignment="1" applyProtection="1">
      <alignment horizontal="center" vertical="center"/>
      <protection hidden="1"/>
    </xf>
    <xf numFmtId="0" fontId="46" fillId="0" borderId="7" xfId="0" applyFont="1" applyFill="1" applyBorder="1" applyAlignment="1" applyProtection="1">
      <alignment horizontal="center" vertical="center"/>
      <protection hidden="1"/>
    </xf>
    <xf numFmtId="0" fontId="47" fillId="0" borderId="6" xfId="0" applyFont="1" applyFill="1" applyBorder="1" applyAlignment="1" applyProtection="1">
      <alignment horizontal="center" vertical="center"/>
      <protection hidden="1"/>
    </xf>
    <xf numFmtId="0" fontId="47" fillId="0" borderId="7" xfId="0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right" vertical="center" wrapText="1"/>
      <protection hidden="1"/>
    </xf>
    <xf numFmtId="0" fontId="17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8" fillId="8" borderId="0" xfId="0" applyFont="1" applyFill="1" applyAlignment="1" applyProtection="1">
      <alignment horizontal="center" wrapText="1"/>
    </xf>
    <xf numFmtId="0" fontId="48" fillId="8" borderId="0" xfId="0" applyFont="1" applyFill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/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protection locked="0"/>
    </xf>
    <xf numFmtId="0" fontId="20" fillId="0" borderId="6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6" fillId="6" borderId="6" xfId="0" applyFont="1" applyFill="1" applyBorder="1" applyAlignment="1" applyProtection="1">
      <alignment horizontal="center" vertical="center" wrapText="1"/>
      <protection hidden="1"/>
    </xf>
    <xf numFmtId="0" fontId="36" fillId="6" borderId="13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right" vertical="center" wrapText="1"/>
      <protection hidden="1"/>
    </xf>
    <xf numFmtId="0" fontId="4" fillId="0" borderId="13" xfId="0" applyFont="1" applyFill="1" applyBorder="1" applyAlignment="1" applyProtection="1">
      <alignment horizontal="right" vertical="center" wrapText="1"/>
      <protection hidden="1"/>
    </xf>
    <xf numFmtId="0" fontId="43" fillId="0" borderId="13" xfId="0" applyFont="1" applyFill="1" applyBorder="1" applyAlignment="1" applyProtection="1">
      <alignment horizontal="center" vertical="center" wrapText="1"/>
      <protection hidden="1"/>
    </xf>
    <xf numFmtId="0" fontId="43" fillId="0" borderId="15" xfId="0" applyFont="1" applyFill="1" applyBorder="1" applyAlignment="1" applyProtection="1">
      <alignment horizontal="center" vertical="center" wrapText="1"/>
      <protection hidden="1"/>
    </xf>
    <xf numFmtId="0" fontId="44" fillId="0" borderId="6" xfId="0" applyFont="1" applyFill="1" applyBorder="1" applyAlignment="1" applyProtection="1">
      <alignment horizontal="right" vertical="center" wrapText="1"/>
      <protection hidden="1"/>
    </xf>
    <xf numFmtId="0" fontId="44" fillId="0" borderId="13" xfId="0" applyFont="1" applyFill="1" applyBorder="1" applyAlignment="1" applyProtection="1">
      <alignment horizontal="right" vertical="center" wrapText="1"/>
      <protection hidden="1"/>
    </xf>
    <xf numFmtId="0" fontId="37" fillId="0" borderId="13" xfId="0" applyFont="1" applyFill="1" applyBorder="1" applyAlignment="1" applyProtection="1">
      <alignment horizontal="center" vertical="center" wrapText="1"/>
      <protection hidden="1"/>
    </xf>
    <xf numFmtId="0" fontId="37" fillId="0" borderId="15" xfId="0" applyFont="1" applyFill="1" applyBorder="1" applyAlignment="1" applyProtection="1">
      <alignment horizontal="center" vertical="center" wrapText="1"/>
      <protection hidden="1"/>
    </xf>
    <xf numFmtId="0" fontId="45" fillId="0" borderId="6" xfId="0" applyFont="1" applyFill="1" applyBorder="1" applyAlignment="1" applyProtection="1">
      <alignment horizontal="right" vertical="center" wrapText="1"/>
      <protection hidden="1"/>
    </xf>
    <xf numFmtId="0" fontId="45" fillId="0" borderId="13" xfId="0" applyFont="1" applyFill="1" applyBorder="1" applyAlignment="1" applyProtection="1">
      <alignment horizontal="right" vertical="center" wrapText="1"/>
      <protection hidden="1"/>
    </xf>
    <xf numFmtId="0" fontId="45" fillId="0" borderId="13" xfId="0" applyFont="1" applyFill="1" applyBorder="1" applyAlignment="1" applyProtection="1">
      <alignment horizontal="center" vertical="center" wrapText="1"/>
      <protection hidden="1"/>
    </xf>
    <xf numFmtId="0" fontId="45" fillId="0" borderId="15" xfId="0" applyFont="1" applyFill="1" applyBorder="1" applyAlignment="1" applyProtection="1">
      <alignment horizontal="center" vertical="center" wrapText="1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29" fillId="5" borderId="0" xfId="0" applyFont="1" applyFill="1" applyAlignment="1" applyProtection="1">
      <alignment horizontal="left"/>
      <protection hidden="1"/>
    </xf>
    <xf numFmtId="165" fontId="1" fillId="5" borderId="0" xfId="0" applyNumberFormat="1" applyFont="1" applyFill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6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39" fillId="0" borderId="13" xfId="0" applyFont="1" applyFill="1" applyBorder="1" applyAlignment="1" applyProtection="1">
      <alignment horizontal="left" vertical="center" wrapText="1"/>
      <protection hidden="1"/>
    </xf>
    <xf numFmtId="0" fontId="40" fillId="0" borderId="4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8" fillId="0" borderId="6" xfId="0" applyFont="1" applyFill="1" applyBorder="1" applyAlignment="1" applyProtection="1">
      <alignment horizontal="right" vertical="center" wrapText="1"/>
      <protection hidden="1"/>
    </xf>
    <xf numFmtId="0" fontId="38" fillId="0" borderId="13" xfId="0" applyFont="1" applyFill="1" applyBorder="1" applyAlignment="1" applyProtection="1">
      <alignment horizontal="right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4" xfId="0" applyFont="1" applyFill="1" applyBorder="1" applyAlignment="1" applyProtection="1">
      <alignment horizontal="center" vertical="center" wrapText="1"/>
      <protection hidden="1"/>
    </xf>
    <xf numFmtId="0" fontId="39" fillId="0" borderId="4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right" vertical="center" wrapText="1"/>
      <protection hidden="1"/>
    </xf>
    <xf numFmtId="0" fontId="4" fillId="6" borderId="6" xfId="0" applyFont="1" applyFill="1" applyBorder="1" applyAlignment="1" applyProtection="1">
      <alignment horizontal="left" vertical="center" wrapText="1"/>
      <protection hidden="1"/>
    </xf>
    <xf numFmtId="0" fontId="4" fillId="6" borderId="13" xfId="0" applyFont="1" applyFill="1" applyBorder="1" applyAlignment="1" applyProtection="1">
      <alignment horizontal="left" vertical="center" wrapText="1"/>
      <protection hidden="1"/>
    </xf>
    <xf numFmtId="0" fontId="4" fillId="6" borderId="15" xfId="0" applyFont="1" applyFill="1" applyBorder="1" applyAlignment="1" applyProtection="1">
      <alignment horizontal="left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2" fillId="0" borderId="13" xfId="0" applyFont="1" applyFill="1" applyBorder="1" applyAlignment="1" applyProtection="1">
      <alignment horizontal="center" vertical="center" wrapText="1"/>
      <protection hidden="1"/>
    </xf>
    <xf numFmtId="0" fontId="4" fillId="6" borderId="9" xfId="0" applyFont="1" applyFill="1" applyBorder="1" applyAlignment="1" applyProtection="1">
      <alignment horizontal="left" vertical="center" wrapText="1"/>
      <protection hidden="1"/>
    </xf>
    <xf numFmtId="0" fontId="4" fillId="6" borderId="10" xfId="0" applyFont="1" applyFill="1" applyBorder="1" applyAlignment="1" applyProtection="1">
      <alignment horizontal="left" vertical="center" wrapText="1"/>
      <protection hidden="1"/>
    </xf>
    <xf numFmtId="14" fontId="35" fillId="5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7" fillId="3" borderId="6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left"/>
    </xf>
    <xf numFmtId="0" fontId="10" fillId="0" borderId="8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0" fillId="7" borderId="9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left" vertical="center" wrapText="1"/>
      <protection locked="0"/>
    </xf>
    <xf numFmtId="0" fontId="0" fillId="7" borderId="1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0" xfId="0" applyFill="1" applyBorder="1" applyAlignment="1" applyProtection="1">
      <alignment horizontal="left" vertical="center" wrapText="1"/>
      <protection locked="0"/>
    </xf>
    <xf numFmtId="0" fontId="0" fillId="7" borderId="2" xfId="0" applyFill="1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 applyProtection="1">
      <alignment horizontal="left" vertical="center" wrapText="1"/>
      <protection locked="0"/>
    </xf>
    <xf numFmtId="0" fontId="0" fillId="7" borderId="5" xfId="0" applyFill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676275</xdr:colOff>
      <xdr:row>20</xdr:row>
      <xdr:rowOff>38100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8620125" y="295275"/>
          <a:ext cx="8772525" cy="44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 pour l'utilisationdu classeur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dans les zones vertes, les informations concernant l'épreuve dans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"infos"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 Si  candidat Absent, noter la mention "Abs" dans la partie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"observations"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les notes dans les zones vertes des différentes phases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la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"synthèse finale"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Justifier manuscritement les notes inférieures à la moyenne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Faire émarger les membres du jury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"Remarques"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(organisation, sujets...)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Ex : MC CDR - IFP 43 - 12-05-2011)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Envoyer le fichier à l'IEN 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et  à la DEC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marine.grenet@ac-clermont.fr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Renvoyer à la DEC (Marine Grenet) tous les documents papier (Borderau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NOTE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Tél : 06 10 94 83 31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  <xdr:twoCellAnchor editAs="oneCell">
    <xdr:from>
      <xdr:col>5</xdr:col>
      <xdr:colOff>285750</xdr:colOff>
      <xdr:row>0</xdr:row>
      <xdr:rowOff>19050</xdr:rowOff>
    </xdr:from>
    <xdr:to>
      <xdr:col>5</xdr:col>
      <xdr:colOff>1619476</xdr:colOff>
      <xdr:row>0</xdr:row>
      <xdr:rowOff>685913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9050"/>
          <a:ext cx="1333726" cy="666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0</xdr:row>
      <xdr:rowOff>0</xdr:rowOff>
    </xdr:from>
    <xdr:to>
      <xdr:col>23</xdr:col>
      <xdr:colOff>9525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1</xdr:row>
      <xdr:rowOff>0</xdr:rowOff>
    </xdr:from>
    <xdr:to>
      <xdr:col>22</xdr:col>
      <xdr:colOff>9525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171450</xdr:colOff>
      <xdr:row>1</xdr:row>
      <xdr:rowOff>38099</xdr:rowOff>
    </xdr:from>
    <xdr:to>
      <xdr:col>25</xdr:col>
      <xdr:colOff>371702</xdr:colOff>
      <xdr:row>5</xdr:row>
      <xdr:rowOff>76312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38099"/>
          <a:ext cx="1181326" cy="590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190500</xdr:colOff>
      <xdr:row>0</xdr:row>
      <xdr:rowOff>133350</xdr:rowOff>
    </xdr:from>
    <xdr:to>
      <xdr:col>13</xdr:col>
      <xdr:colOff>362176</xdr:colOff>
      <xdr:row>4</xdr:row>
      <xdr:rowOff>76313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33350"/>
          <a:ext cx="1067026" cy="53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2"/>
  </sheetPr>
  <dimension ref="A1:I30"/>
  <sheetViews>
    <sheetView showGridLines="0" tabSelected="1" workbookViewId="0">
      <selection activeCell="B7" sqref="B7"/>
    </sheetView>
  </sheetViews>
  <sheetFormatPr baseColWidth="10" defaultColWidth="11.42578125" defaultRowHeight="15" x14ac:dyDescent="0.25"/>
  <cols>
    <col min="1" max="1" width="11.42578125" style="2"/>
    <col min="2" max="2" width="22.7109375" style="2" customWidth="1"/>
    <col min="3" max="3" width="25.5703125" style="2" customWidth="1"/>
    <col min="4" max="4" width="6.5703125" style="2" customWidth="1"/>
    <col min="5" max="5" width="27.140625" style="2" customWidth="1"/>
    <col min="6" max="6" width="29" style="2" customWidth="1"/>
    <col min="7" max="7" width="5" style="2" customWidth="1"/>
    <col min="8" max="8" width="50" style="2" customWidth="1"/>
    <col min="9" max="9" width="27.5703125" style="2" customWidth="1"/>
    <col min="10" max="16384" width="11.42578125" style="2"/>
  </cols>
  <sheetData>
    <row r="1" spans="1:9" ht="56.25" customHeight="1" x14ac:dyDescent="0.25">
      <c r="A1" s="55" t="s">
        <v>23</v>
      </c>
      <c r="B1" s="56"/>
      <c r="C1" s="56"/>
      <c r="D1" s="56"/>
      <c r="E1" s="57">
        <v>45070</v>
      </c>
      <c r="F1" s="56"/>
    </row>
    <row r="2" spans="1:9" ht="32.25" customHeight="1" x14ac:dyDescent="0.25">
      <c r="A2" s="112" t="s">
        <v>67</v>
      </c>
      <c r="B2" s="113"/>
      <c r="C2" s="113"/>
      <c r="D2" s="113"/>
      <c r="E2" s="113"/>
      <c r="F2" s="113"/>
    </row>
    <row r="3" spans="1:9" ht="16.5" x14ac:dyDescent="0.3">
      <c r="A3" s="16" t="s">
        <v>17</v>
      </c>
      <c r="B3" s="17" t="s">
        <v>21</v>
      </c>
      <c r="C3" s="43"/>
      <c r="D3" s="42"/>
      <c r="E3" s="18" t="s">
        <v>15</v>
      </c>
      <c r="F3" s="48"/>
      <c r="G3" s="19"/>
    </row>
    <row r="4" spans="1:9" ht="16.5" x14ac:dyDescent="0.3">
      <c r="A4" s="20"/>
      <c r="B4" s="45"/>
      <c r="C4" s="22"/>
      <c r="D4" s="23"/>
      <c r="E4" s="20"/>
      <c r="F4" s="21"/>
      <c r="G4" s="19"/>
      <c r="H4" s="19"/>
      <c r="I4" s="19"/>
    </row>
    <row r="5" spans="1:9" ht="54.75" customHeight="1" x14ac:dyDescent="0.3">
      <c r="A5" s="63" t="s">
        <v>16</v>
      </c>
      <c r="B5" s="118" t="s">
        <v>41</v>
      </c>
      <c r="C5" s="119"/>
      <c r="D5" s="42"/>
      <c r="E5" s="18" t="s">
        <v>19</v>
      </c>
      <c r="F5" s="62" t="s">
        <v>42</v>
      </c>
      <c r="G5" s="19"/>
      <c r="H5" s="19"/>
      <c r="I5" s="19"/>
    </row>
    <row r="6" spans="1:9" ht="16.5" x14ac:dyDescent="0.3">
      <c r="A6" s="24"/>
      <c r="B6" s="46"/>
      <c r="C6" s="25"/>
      <c r="D6" s="23"/>
      <c r="E6" s="24"/>
      <c r="F6" s="26"/>
      <c r="G6" s="19"/>
      <c r="H6" s="19"/>
      <c r="I6" s="19"/>
    </row>
    <row r="7" spans="1:9" ht="16.5" x14ac:dyDescent="0.3">
      <c r="A7" s="18" t="s">
        <v>18</v>
      </c>
      <c r="B7" s="27"/>
      <c r="C7" s="44"/>
      <c r="D7" s="42"/>
      <c r="E7" s="18" t="s">
        <v>20</v>
      </c>
      <c r="F7" s="28"/>
      <c r="G7" s="19"/>
      <c r="H7" s="19"/>
      <c r="I7" s="19"/>
    </row>
    <row r="8" spans="1:9" ht="18.75" customHeight="1" x14ac:dyDescent="0.25">
      <c r="A8" s="1"/>
      <c r="B8" s="6"/>
      <c r="C8" s="6"/>
      <c r="E8" s="1"/>
      <c r="F8" s="3"/>
    </row>
    <row r="9" spans="1:9" ht="17.25" customHeight="1" x14ac:dyDescent="0.25">
      <c r="B9" s="29" t="s">
        <v>24</v>
      </c>
      <c r="C9" s="29" t="s">
        <v>25</v>
      </c>
      <c r="E9" s="30" t="s">
        <v>26</v>
      </c>
      <c r="F9" s="31"/>
    </row>
    <row r="10" spans="1:9" s="5" customFormat="1" ht="20.100000000000001" customHeight="1" x14ac:dyDescent="0.25">
      <c r="A10" s="32" t="s">
        <v>6</v>
      </c>
      <c r="B10" s="33"/>
      <c r="C10" s="49"/>
      <c r="D10" s="4"/>
      <c r="E10" s="34"/>
      <c r="F10" s="35"/>
    </row>
    <row r="11" spans="1:9" s="5" customFormat="1" ht="20.100000000000001" customHeight="1" x14ac:dyDescent="0.25">
      <c r="A11" s="32" t="s">
        <v>7</v>
      </c>
      <c r="B11" s="33"/>
      <c r="C11" s="49"/>
      <c r="D11" s="4"/>
      <c r="E11" s="30" t="s">
        <v>27</v>
      </c>
      <c r="F11" s="47" t="s">
        <v>43</v>
      </c>
    </row>
    <row r="12" spans="1:9" s="5" customFormat="1" ht="20.100000000000001" customHeight="1" x14ac:dyDescent="0.25">
      <c r="A12" s="32" t="s">
        <v>8</v>
      </c>
      <c r="B12" s="33"/>
      <c r="C12" s="49"/>
      <c r="D12" s="4"/>
      <c r="E12" s="34"/>
      <c r="F12" s="35"/>
    </row>
    <row r="13" spans="1:9" s="5" customFormat="1" ht="20.100000000000001" customHeight="1" x14ac:dyDescent="0.25">
      <c r="A13" s="32" t="s">
        <v>9</v>
      </c>
      <c r="B13" s="33"/>
      <c r="C13" s="49"/>
      <c r="D13" s="4"/>
      <c r="E13" s="30" t="s">
        <v>28</v>
      </c>
      <c r="F13" s="47">
        <v>3</v>
      </c>
    </row>
    <row r="14" spans="1:9" s="5" customFormat="1" ht="20.100000000000001" customHeight="1" x14ac:dyDescent="0.25">
      <c r="A14" s="32" t="s">
        <v>10</v>
      </c>
      <c r="B14" s="33"/>
      <c r="C14" s="49"/>
      <c r="D14" s="4"/>
      <c r="E14" s="36"/>
      <c r="F14" s="37"/>
    </row>
    <row r="15" spans="1:9" s="5" customFormat="1" ht="20.100000000000001" customHeight="1" x14ac:dyDescent="0.25">
      <c r="A15" s="32" t="s">
        <v>11</v>
      </c>
      <c r="B15" s="33"/>
      <c r="C15" s="49"/>
      <c r="D15" s="4"/>
      <c r="E15" s="120" t="s">
        <v>29</v>
      </c>
      <c r="F15" s="121"/>
      <c r="G15" s="38"/>
    </row>
    <row r="16" spans="1:9" s="5" customFormat="1" ht="20.100000000000001" customHeight="1" x14ac:dyDescent="0.25">
      <c r="A16" s="32" t="s">
        <v>12</v>
      </c>
      <c r="B16" s="33"/>
      <c r="C16" s="49"/>
      <c r="D16" s="4"/>
      <c r="E16" s="39" t="s">
        <v>30</v>
      </c>
      <c r="F16" s="39" t="s">
        <v>31</v>
      </c>
      <c r="G16" s="40"/>
    </row>
    <row r="17" spans="1:7" s="5" customFormat="1" ht="20.100000000000001" customHeight="1" x14ac:dyDescent="0.25">
      <c r="A17" s="32" t="s">
        <v>13</v>
      </c>
      <c r="B17" s="33"/>
      <c r="C17" s="49"/>
      <c r="D17" s="4"/>
      <c r="E17" s="41"/>
      <c r="F17" s="66" t="s">
        <v>36</v>
      </c>
      <c r="G17" s="40"/>
    </row>
    <row r="18" spans="1:7" s="5" customFormat="1" ht="20.100000000000001" customHeight="1" x14ac:dyDescent="0.25">
      <c r="A18" s="32" t="s">
        <v>3</v>
      </c>
      <c r="B18" s="33"/>
      <c r="C18" s="49"/>
      <c r="D18" s="4"/>
      <c r="E18" s="41"/>
      <c r="F18" s="66" t="s">
        <v>37</v>
      </c>
      <c r="G18" s="40"/>
    </row>
    <row r="19" spans="1:7" s="5" customFormat="1" ht="20.100000000000001" customHeight="1" x14ac:dyDescent="0.25">
      <c r="A19" s="32" t="s">
        <v>4</v>
      </c>
      <c r="B19" s="33"/>
      <c r="C19" s="49"/>
      <c r="D19" s="4"/>
      <c r="E19" s="41"/>
      <c r="F19" s="41"/>
      <c r="G19" s="40"/>
    </row>
    <row r="20" spans="1:7" s="5" customFormat="1" ht="20.100000000000001" customHeight="1" x14ac:dyDescent="0.25">
      <c r="A20" s="32" t="s">
        <v>5</v>
      </c>
      <c r="B20" s="33"/>
      <c r="C20" s="49"/>
      <c r="D20" s="4"/>
      <c r="E20" s="41"/>
      <c r="F20" s="41"/>
      <c r="G20" s="40"/>
    </row>
    <row r="21" spans="1:7" s="5" customFormat="1" ht="20.100000000000001" customHeight="1" x14ac:dyDescent="0.25">
      <c r="A21" s="32" t="s">
        <v>2</v>
      </c>
      <c r="B21" s="33"/>
      <c r="C21" s="49"/>
      <c r="D21" s="4"/>
      <c r="E21" s="41"/>
      <c r="F21" s="41"/>
      <c r="G21" s="40"/>
    </row>
    <row r="22" spans="1:7" ht="19.5" customHeight="1" x14ac:dyDescent="0.25">
      <c r="E22" s="41"/>
      <c r="F22" s="41"/>
    </row>
    <row r="24" spans="1:7" s="77" customFormat="1" ht="29.25" customHeight="1" x14ac:dyDescent="0.25">
      <c r="A24" s="122"/>
      <c r="B24" s="122"/>
      <c r="C24" s="122"/>
      <c r="D24" s="115"/>
      <c r="E24" s="115"/>
    </row>
    <row r="25" spans="1:7" s="77" customFormat="1" x14ac:dyDescent="0.25">
      <c r="A25" s="114"/>
      <c r="B25" s="114"/>
      <c r="C25" s="114"/>
      <c r="D25" s="115"/>
      <c r="E25" s="115"/>
    </row>
    <row r="26" spans="1:7" s="77" customFormat="1" x14ac:dyDescent="0.25">
      <c r="A26" s="116"/>
      <c r="B26" s="116"/>
      <c r="C26" s="116"/>
      <c r="D26" s="117"/>
      <c r="E26" s="117"/>
    </row>
    <row r="27" spans="1:7" s="77" customFormat="1" x14ac:dyDescent="0.25">
      <c r="A27" s="116"/>
      <c r="B27" s="116"/>
      <c r="C27" s="116"/>
      <c r="D27" s="117"/>
      <c r="E27" s="117"/>
    </row>
    <row r="28" spans="1:7" s="77" customFormat="1" x14ac:dyDescent="0.25">
      <c r="A28" s="114"/>
      <c r="B28" s="114"/>
      <c r="C28" s="114"/>
      <c r="D28" s="115"/>
      <c r="E28" s="115"/>
    </row>
    <row r="29" spans="1:7" s="77" customFormat="1" x14ac:dyDescent="0.25">
      <c r="A29" s="116"/>
      <c r="B29" s="116"/>
      <c r="C29" s="116"/>
      <c r="D29" s="117"/>
      <c r="E29" s="117"/>
    </row>
    <row r="30" spans="1:7" s="77" customFormat="1" x14ac:dyDescent="0.25">
      <c r="A30" s="116"/>
      <c r="B30" s="116"/>
      <c r="C30" s="116"/>
      <c r="D30" s="117"/>
      <c r="E30" s="117"/>
    </row>
  </sheetData>
  <sheetProtection algorithmName="SHA-512" hashValue="XKFE/uakynvSm7XfAPIbBmWqyhFrAH3BSha1JJnvuJjzP/A9ZuRAV20mGKXv+CsH8XtpHLKGKeFo3L2aEwocJg==" saltValue="NF2Y7h/RRRSpyzMttbQ2vQ==" spinCount="100000" sheet="1" objects="1" scenarios="1" selectLockedCells="1"/>
  <mergeCells count="8">
    <mergeCell ref="A2:F2"/>
    <mergeCell ref="A28:E28"/>
    <mergeCell ref="A29:E30"/>
    <mergeCell ref="B5:C5"/>
    <mergeCell ref="E15:F15"/>
    <mergeCell ref="A24:E24"/>
    <mergeCell ref="A25:E25"/>
    <mergeCell ref="A26:E27"/>
  </mergeCells>
  <phoneticPr fontId="21" type="noConversion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L30"/>
  <sheetViews>
    <sheetView showGridLines="0" topLeftCell="A2" zoomScale="85" zoomScaleNormal="85" workbookViewId="0">
      <pane xSplit="15" ySplit="9" topLeftCell="P17" activePane="bottomRight" state="frozen"/>
      <selection activeCell="A2" sqref="A2"/>
      <selection pane="topRight" activeCell="P2" sqref="P2"/>
      <selection pane="bottomLeft" activeCell="A12" sqref="A12"/>
      <selection pane="bottomRight" activeCell="P26" sqref="P26"/>
    </sheetView>
  </sheetViews>
  <sheetFormatPr baseColWidth="10" defaultColWidth="11.42578125" defaultRowHeight="15" x14ac:dyDescent="0.25"/>
  <cols>
    <col min="1" max="1" width="5.28515625" style="78" customWidth="1"/>
    <col min="2" max="2" width="9.7109375" style="78" customWidth="1"/>
    <col min="3" max="3" width="16.85546875" style="78" customWidth="1"/>
    <col min="4" max="4" width="1.85546875" style="78" customWidth="1"/>
    <col min="5" max="5" width="10.28515625" style="78" customWidth="1"/>
    <col min="6" max="6" width="1.85546875" style="78" customWidth="1"/>
    <col min="7" max="7" width="1.7109375" style="78" customWidth="1"/>
    <col min="8" max="8" width="11.28515625" style="78" customWidth="1"/>
    <col min="9" max="9" width="4.140625" style="78" customWidth="1"/>
    <col min="10" max="10" width="1.7109375" style="78" customWidth="1"/>
    <col min="11" max="11" width="1.42578125" style="78" customWidth="1"/>
    <col min="12" max="12" width="0.42578125" style="78" customWidth="1"/>
    <col min="13" max="13" width="1.7109375" style="78" customWidth="1"/>
    <col min="14" max="14" width="3.7109375" style="78" customWidth="1"/>
    <col min="15" max="15" width="0.7109375" style="78" customWidth="1"/>
    <col min="16" max="16" width="7.28515625" style="78" customWidth="1"/>
    <col min="17" max="17" width="6.7109375" style="78" customWidth="1"/>
    <col min="18" max="18" width="7.42578125" style="78" customWidth="1"/>
    <col min="19" max="19" width="9" style="78" customWidth="1"/>
    <col min="20" max="20" width="7.28515625" style="78" customWidth="1"/>
    <col min="21" max="21" width="7.7109375" style="78" customWidth="1"/>
    <col min="22" max="22" width="6.28515625" style="78" customWidth="1"/>
    <col min="23" max="23" width="7.42578125" style="78" customWidth="1"/>
    <col min="24" max="24" width="7.85546875" style="78" customWidth="1"/>
    <col min="25" max="25" width="6.85546875" style="78" customWidth="1"/>
    <col min="26" max="27" width="7.5703125" style="79" customWidth="1"/>
    <col min="28" max="36" width="11.42578125" style="79"/>
    <col min="37" max="16384" width="11.42578125" style="78"/>
  </cols>
  <sheetData>
    <row r="1" spans="1:38" hidden="1" x14ac:dyDescent="0.25"/>
    <row r="2" spans="1:38" x14ac:dyDescent="0.25">
      <c r="A2" s="137" t="str">
        <f>Infos!B5</f>
        <v>MC Pâtisserie-Glacerie-Chocolaterie-Confiserie Spécialisées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 t="s">
        <v>20</v>
      </c>
      <c r="P2" s="138"/>
      <c r="Q2" s="138"/>
      <c r="R2" s="137">
        <f>Infos!F7</f>
        <v>0</v>
      </c>
      <c r="S2" s="137"/>
      <c r="T2" s="137"/>
      <c r="U2" s="137"/>
      <c r="V2" s="137"/>
      <c r="W2" s="137"/>
      <c r="X2" s="137"/>
      <c r="Y2" s="137"/>
      <c r="Z2" s="137"/>
      <c r="AA2" s="80"/>
    </row>
    <row r="3" spans="1:38" ht="6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2"/>
      <c r="Q3" s="82"/>
      <c r="R3" s="83"/>
      <c r="S3" s="83"/>
      <c r="T3" s="83"/>
      <c r="U3" s="83"/>
      <c r="V3" s="83"/>
      <c r="W3" s="83"/>
      <c r="X3" s="83"/>
      <c r="Y3" s="83"/>
      <c r="Z3" s="83"/>
      <c r="AA3" s="80"/>
    </row>
    <row r="4" spans="1:38" ht="18" customHeight="1" x14ac:dyDescent="0.25">
      <c r="A4" s="140" t="str">
        <f>Infos!F5</f>
        <v>E3 - Evaluation des activités en milieu professionnel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84"/>
      <c r="O4" s="85" t="s">
        <v>38</v>
      </c>
      <c r="P4" s="85"/>
      <c r="Q4" s="84"/>
      <c r="R4" s="86">
        <f>Infos!F9</f>
        <v>0</v>
      </c>
      <c r="S4" s="84"/>
      <c r="T4" s="84"/>
      <c r="U4" s="84"/>
      <c r="V4" s="84"/>
      <c r="W4" s="84"/>
      <c r="X4" s="84"/>
      <c r="Y4" s="84"/>
      <c r="Z4" s="80"/>
      <c r="AA4" s="80"/>
    </row>
    <row r="5" spans="1:38" ht="4.5" customHeight="1" x14ac:dyDescent="0.25">
      <c r="A5" s="87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0"/>
      <c r="AA5" s="80"/>
    </row>
    <row r="6" spans="1:38" x14ac:dyDescent="0.25">
      <c r="A6" s="88" t="s">
        <v>18</v>
      </c>
      <c r="B6" s="139">
        <f>Infos!B7</f>
        <v>0</v>
      </c>
      <c r="C6" s="139"/>
      <c r="D6" s="139"/>
      <c r="E6" s="139"/>
      <c r="F6" s="139"/>
      <c r="G6" s="139"/>
      <c r="H6" s="84"/>
      <c r="I6" s="84"/>
      <c r="J6" s="84"/>
      <c r="K6" s="84"/>
      <c r="L6" s="84"/>
      <c r="M6" s="84"/>
      <c r="N6" s="84"/>
      <c r="O6" s="82" t="s">
        <v>34</v>
      </c>
      <c r="P6" s="82"/>
      <c r="Q6" s="82"/>
      <c r="R6" s="137">
        <f>Infos!F3</f>
        <v>0</v>
      </c>
      <c r="S6" s="137"/>
      <c r="T6" s="137"/>
      <c r="U6" s="137"/>
      <c r="V6" s="137"/>
      <c r="W6" s="84"/>
      <c r="X6" s="84"/>
      <c r="Y6" s="84"/>
      <c r="Z6" s="80"/>
      <c r="AA6" s="80"/>
    </row>
    <row r="7" spans="1:38" ht="24.75" customHeight="1" x14ac:dyDescent="0.25">
      <c r="A7" s="152" t="s">
        <v>60</v>
      </c>
      <c r="B7" s="152"/>
      <c r="C7" s="152"/>
      <c r="D7" s="152"/>
      <c r="E7" s="152"/>
      <c r="F7" s="152"/>
      <c r="G7" s="152"/>
      <c r="H7" s="152"/>
      <c r="I7" s="152"/>
      <c r="J7" s="153" t="s">
        <v>14</v>
      </c>
      <c r="K7" s="153"/>
      <c r="L7" s="153"/>
      <c r="M7" s="153"/>
      <c r="N7" s="153"/>
      <c r="O7" s="154"/>
      <c r="P7" s="89">
        <f>IF(Infos!$C10="abs","abs",Infos!$B10)</f>
        <v>0</v>
      </c>
      <c r="Q7" s="89">
        <f>IF(Infos!$C11="abs","abs",Infos!$B11)</f>
        <v>0</v>
      </c>
      <c r="R7" s="89">
        <f>IF(Infos!$C12="abs","abs",Infos!$B12)</f>
        <v>0</v>
      </c>
      <c r="S7" s="89">
        <f>IF(Infos!$C13="abs","abs",Infos!$B13)</f>
        <v>0</v>
      </c>
      <c r="T7" s="89">
        <f>IF(Infos!$C14="abs","abs",Infos!$B14)</f>
        <v>0</v>
      </c>
      <c r="U7" s="89">
        <f>IF(Infos!$C15="abs","abs",Infos!$B15)</f>
        <v>0</v>
      </c>
      <c r="V7" s="89">
        <f>IF(Infos!$C16="abs","abs",Infos!$B16)</f>
        <v>0</v>
      </c>
      <c r="W7" s="89">
        <f>IF(Infos!$C17="abs","abs",Infos!$B17)</f>
        <v>0</v>
      </c>
      <c r="X7" s="89">
        <f>IF(Infos!$C18="abs","abs",Infos!$B18)</f>
        <v>0</v>
      </c>
      <c r="Y7" s="89">
        <f>IF(Infos!$C19="abs","abs",Infos!$B19)</f>
        <v>0</v>
      </c>
      <c r="Z7" s="89">
        <f>IF(Infos!$C20="abs","abs",Infos!$B20)</f>
        <v>0</v>
      </c>
      <c r="AA7" s="89">
        <f>IF(Infos!$C21="abs","abs",Infos!$B21)</f>
        <v>0</v>
      </c>
    </row>
    <row r="8" spans="1:38" ht="19.5" customHeight="1" x14ac:dyDescent="0.25">
      <c r="A8" s="157" t="s">
        <v>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5"/>
      <c r="P8" s="144" t="s">
        <v>6</v>
      </c>
      <c r="Q8" s="144" t="s">
        <v>7</v>
      </c>
      <c r="R8" s="144" t="s">
        <v>8</v>
      </c>
      <c r="S8" s="144" t="s">
        <v>9</v>
      </c>
      <c r="T8" s="144" t="s">
        <v>10</v>
      </c>
      <c r="U8" s="144" t="s">
        <v>11</v>
      </c>
      <c r="V8" s="144" t="s">
        <v>12</v>
      </c>
      <c r="W8" s="144" t="s">
        <v>13</v>
      </c>
      <c r="X8" s="146">
        <v>9</v>
      </c>
      <c r="Y8" s="146">
        <v>10</v>
      </c>
      <c r="Z8" s="148">
        <v>11</v>
      </c>
      <c r="AA8" s="150">
        <v>12</v>
      </c>
    </row>
    <row r="9" spans="1:38" ht="10.5" hidden="1" customHeight="1" x14ac:dyDescent="0.25">
      <c r="A9" s="159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96"/>
      <c r="P9" s="145"/>
      <c r="Q9" s="145"/>
      <c r="R9" s="145"/>
      <c r="S9" s="145"/>
      <c r="T9" s="145"/>
      <c r="U9" s="145"/>
      <c r="V9" s="145"/>
      <c r="W9" s="145"/>
      <c r="X9" s="147"/>
      <c r="Y9" s="147"/>
      <c r="Z9" s="149"/>
      <c r="AA9" s="148"/>
      <c r="AB9" s="141"/>
      <c r="AC9" s="141"/>
      <c r="AD9" s="141"/>
      <c r="AE9" s="141"/>
      <c r="AF9" s="90"/>
    </row>
    <row r="10" spans="1:38" ht="16.5" customHeight="1" x14ac:dyDescent="0.25">
      <c r="A10" s="151" t="s">
        <v>44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90"/>
      <c r="AC10" s="90"/>
      <c r="AD10" s="90"/>
      <c r="AE10" s="90"/>
      <c r="AF10" s="90"/>
    </row>
    <row r="11" spans="1:38" s="79" customFormat="1" ht="23.25" customHeight="1" x14ac:dyDescent="0.25">
      <c r="A11" s="163" t="s">
        <v>45</v>
      </c>
      <c r="B11" s="164"/>
      <c r="C11" s="164"/>
      <c r="D11" s="164"/>
      <c r="E11" s="164"/>
      <c r="F11" s="164"/>
      <c r="G11" s="164"/>
      <c r="H11" s="164"/>
      <c r="I11" s="164"/>
      <c r="J11" s="162" t="s">
        <v>46</v>
      </c>
      <c r="K11" s="162"/>
      <c r="L11" s="162"/>
      <c r="M11" s="142">
        <v>3</v>
      </c>
      <c r="N11" s="142"/>
      <c r="O11" s="143"/>
      <c r="P11" s="93" t="str">
        <f>IF(Infos!$C$10="abs","abs","")</f>
        <v/>
      </c>
      <c r="Q11" s="93" t="str">
        <f>IF(Infos!$C$11="abs","abs","")</f>
        <v/>
      </c>
      <c r="R11" s="93" t="str">
        <f>IF(Infos!$C$12="abs","abs","")</f>
        <v/>
      </c>
      <c r="S11" s="93" t="str">
        <f>IF(Infos!$C$13="abs","abs","")</f>
        <v/>
      </c>
      <c r="T11" s="93" t="str">
        <f>IF(Infos!$C$14="abs","abs","")</f>
        <v/>
      </c>
      <c r="U11" s="93" t="str">
        <f>IF(Infos!$C$15="abs","abs","")</f>
        <v/>
      </c>
      <c r="V11" s="93" t="str">
        <f>IF(Infos!$C$16="abs","abs","")</f>
        <v/>
      </c>
      <c r="W11" s="93" t="str">
        <f>IF(Infos!$C$17="abs","abs","")</f>
        <v/>
      </c>
      <c r="X11" s="93" t="str">
        <f>IF(Infos!$C$18="abs","abs","")</f>
        <v/>
      </c>
      <c r="Y11" s="93" t="str">
        <f>IF(Infos!$C$19="abs","abs","")</f>
        <v/>
      </c>
      <c r="Z11" s="93" t="str">
        <f>IF(Infos!$C$20="abs","abs","")</f>
        <v/>
      </c>
      <c r="AA11" s="93" t="str">
        <f>IF(Infos!$C$21="abs","abs","")</f>
        <v/>
      </c>
      <c r="AK11" s="78"/>
      <c r="AL11" s="78"/>
    </row>
    <row r="12" spans="1:38" s="79" customFormat="1" ht="22.5" customHeight="1" x14ac:dyDescent="0.25">
      <c r="A12" s="163" t="s">
        <v>47</v>
      </c>
      <c r="B12" s="164"/>
      <c r="C12" s="164"/>
      <c r="D12" s="164"/>
      <c r="E12" s="164"/>
      <c r="F12" s="164"/>
      <c r="G12" s="164"/>
      <c r="H12" s="164"/>
      <c r="I12" s="165"/>
      <c r="J12" s="162" t="s">
        <v>46</v>
      </c>
      <c r="K12" s="162"/>
      <c r="L12" s="162"/>
      <c r="M12" s="142">
        <v>3</v>
      </c>
      <c r="N12" s="142"/>
      <c r="O12" s="143"/>
      <c r="P12" s="93" t="str">
        <f>IF(Infos!$C$10="abs","abs","")</f>
        <v/>
      </c>
      <c r="Q12" s="93" t="str">
        <f>IF(Infos!$C$11="abs","abs","")</f>
        <v/>
      </c>
      <c r="R12" s="93" t="str">
        <f>IF(Infos!$C$12="abs","abs","")</f>
        <v/>
      </c>
      <c r="S12" s="93" t="str">
        <f>IF(Infos!$C$13="abs","abs","")</f>
        <v/>
      </c>
      <c r="T12" s="93" t="str">
        <f>IF(Infos!$C$14="abs","abs","")</f>
        <v/>
      </c>
      <c r="U12" s="93" t="str">
        <f>IF(Infos!$C$15="abs","abs","")</f>
        <v/>
      </c>
      <c r="V12" s="93" t="str">
        <f>IF(Infos!$C$16="abs","abs","")</f>
        <v/>
      </c>
      <c r="W12" s="93" t="str">
        <f>IF(Infos!$C$17="abs","abs","")</f>
        <v/>
      </c>
      <c r="X12" s="93" t="str">
        <f>IF(Infos!$C$18="abs","abs","")</f>
        <v/>
      </c>
      <c r="Y12" s="93" t="str">
        <f>IF(Infos!$C$19="abs","abs","")</f>
        <v/>
      </c>
      <c r="Z12" s="93" t="str">
        <f>IF(Infos!$C$20="abs","abs","")</f>
        <v/>
      </c>
      <c r="AA12" s="93" t="str">
        <f>IF(Infos!$C$21="abs","abs","")</f>
        <v/>
      </c>
      <c r="AK12" s="78"/>
      <c r="AL12" s="78"/>
    </row>
    <row r="13" spans="1:38" s="79" customFormat="1" ht="19.5" customHeight="1" x14ac:dyDescent="0.25">
      <c r="A13" s="151" t="s">
        <v>48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K13" s="78"/>
      <c r="AL13" s="78"/>
    </row>
    <row r="14" spans="1:38" s="79" customFormat="1" ht="27" customHeight="1" x14ac:dyDescent="0.25">
      <c r="A14" s="163" t="s">
        <v>49</v>
      </c>
      <c r="B14" s="164"/>
      <c r="C14" s="164"/>
      <c r="D14" s="164"/>
      <c r="E14" s="164"/>
      <c r="F14" s="164"/>
      <c r="G14" s="164"/>
      <c r="H14" s="164"/>
      <c r="I14" s="165"/>
      <c r="J14" s="162" t="s">
        <v>46</v>
      </c>
      <c r="K14" s="162"/>
      <c r="L14" s="162"/>
      <c r="M14" s="142">
        <v>3</v>
      </c>
      <c r="N14" s="142"/>
      <c r="O14" s="143"/>
      <c r="P14" s="93" t="str">
        <f>IF(Infos!$C$10="abs","abs","")</f>
        <v/>
      </c>
      <c r="Q14" s="93" t="str">
        <f>IF(Infos!$C$11="abs","abs","")</f>
        <v/>
      </c>
      <c r="R14" s="93" t="str">
        <f>IF(Infos!$C$12="abs","abs","")</f>
        <v/>
      </c>
      <c r="S14" s="93" t="str">
        <f>IF(Infos!$C$13="abs","abs","")</f>
        <v/>
      </c>
      <c r="T14" s="93" t="str">
        <f>IF(Infos!$C$14="abs","abs","")</f>
        <v/>
      </c>
      <c r="U14" s="93" t="str">
        <f>IF(Infos!$C$15="abs","abs","")</f>
        <v/>
      </c>
      <c r="V14" s="93" t="str">
        <f>IF(Infos!$C$16="abs","abs","")</f>
        <v/>
      </c>
      <c r="W14" s="93" t="str">
        <f>IF(Infos!$C$17="abs","abs","")</f>
        <v/>
      </c>
      <c r="X14" s="93" t="str">
        <f>IF(Infos!$C$18="abs","abs","")</f>
        <v/>
      </c>
      <c r="Y14" s="93" t="str">
        <f>IF(Infos!$C$19="abs","abs","")</f>
        <v/>
      </c>
      <c r="Z14" s="93" t="str">
        <f>IF(Infos!$C$20="abs","abs","")</f>
        <v/>
      </c>
      <c r="AA14" s="93" t="str">
        <f>IF(Infos!$C$21="abs","abs","")</f>
        <v/>
      </c>
    </row>
    <row r="15" spans="1:38" s="79" customFormat="1" ht="31.5" customHeight="1" x14ac:dyDescent="0.25">
      <c r="A15" s="163" t="s">
        <v>50</v>
      </c>
      <c r="B15" s="164"/>
      <c r="C15" s="164"/>
      <c r="D15" s="164"/>
      <c r="E15" s="164"/>
      <c r="F15" s="164"/>
      <c r="G15" s="164"/>
      <c r="H15" s="164"/>
      <c r="I15" s="165"/>
      <c r="J15" s="125" t="s">
        <v>46</v>
      </c>
      <c r="K15" s="126"/>
      <c r="L15" s="126"/>
      <c r="M15" s="142">
        <v>3</v>
      </c>
      <c r="N15" s="142"/>
      <c r="O15" s="143"/>
      <c r="P15" s="93" t="str">
        <f>IF(Infos!$C$10="abs","abs","")</f>
        <v/>
      </c>
      <c r="Q15" s="93" t="str">
        <f>IF(Infos!$C$11="abs","abs","")</f>
        <v/>
      </c>
      <c r="R15" s="93" t="str">
        <f>IF(Infos!$C$12="abs","abs","")</f>
        <v/>
      </c>
      <c r="S15" s="93" t="str">
        <f>IF(Infos!$C$13="abs","abs","")</f>
        <v/>
      </c>
      <c r="T15" s="93" t="str">
        <f>IF(Infos!$C$14="abs","abs","")</f>
        <v/>
      </c>
      <c r="U15" s="93" t="str">
        <f>IF(Infos!$C$15="abs","abs","")</f>
        <v/>
      </c>
      <c r="V15" s="93" t="str">
        <f>IF(Infos!$C$16="abs","abs","")</f>
        <v/>
      </c>
      <c r="W15" s="93" t="str">
        <f>IF(Infos!$C$17="abs","abs","")</f>
        <v/>
      </c>
      <c r="X15" s="93" t="str">
        <f>IF(Infos!$C$18="abs","abs","")</f>
        <v/>
      </c>
      <c r="Y15" s="93" t="str">
        <f>IF(Infos!$C$19="abs","abs","")</f>
        <v/>
      </c>
      <c r="Z15" s="93" t="str">
        <f>IF(Infos!$C$20="abs","abs","")</f>
        <v/>
      </c>
      <c r="AA15" s="93" t="str">
        <f>IF(Infos!$C$21="abs","abs","")</f>
        <v/>
      </c>
    </row>
    <row r="16" spans="1:38" s="79" customFormat="1" ht="30" customHeight="1" x14ac:dyDescent="0.25">
      <c r="A16" s="163" t="s">
        <v>51</v>
      </c>
      <c r="B16" s="164"/>
      <c r="C16" s="164"/>
      <c r="D16" s="164"/>
      <c r="E16" s="164"/>
      <c r="F16" s="164"/>
      <c r="G16" s="164"/>
      <c r="H16" s="164"/>
      <c r="I16" s="165"/>
      <c r="J16" s="125" t="s">
        <v>46</v>
      </c>
      <c r="K16" s="126"/>
      <c r="L16" s="126"/>
      <c r="M16" s="142">
        <v>3</v>
      </c>
      <c r="N16" s="142"/>
      <c r="O16" s="143"/>
      <c r="P16" s="93" t="str">
        <f>IF(Infos!$C$10="abs","abs","")</f>
        <v/>
      </c>
      <c r="Q16" s="93" t="str">
        <f>IF(Infos!$C$11="abs","abs","")</f>
        <v/>
      </c>
      <c r="R16" s="93" t="str">
        <f>IF(Infos!$C$12="abs","abs","")</f>
        <v/>
      </c>
      <c r="S16" s="93" t="str">
        <f>IF(Infos!$C$13="abs","abs","")</f>
        <v/>
      </c>
      <c r="T16" s="93" t="str">
        <f>IF(Infos!$C$14="abs","abs","")</f>
        <v/>
      </c>
      <c r="U16" s="93" t="str">
        <f>IF(Infos!$C$15="abs","abs","")</f>
        <v/>
      </c>
      <c r="V16" s="93" t="str">
        <f>IF(Infos!$C$16="abs","abs","")</f>
        <v/>
      </c>
      <c r="W16" s="93" t="str">
        <f>IF(Infos!$C$17="abs","abs","")</f>
        <v/>
      </c>
      <c r="X16" s="93" t="str">
        <f>IF(Infos!$C$18="abs","abs","")</f>
        <v/>
      </c>
      <c r="Y16" s="93" t="str">
        <f>IF(Infos!$C$19="abs","abs","")</f>
        <v/>
      </c>
      <c r="Z16" s="93" t="str">
        <f>IF(Infos!$C$20="abs","abs","")</f>
        <v/>
      </c>
      <c r="AA16" s="93" t="str">
        <f>IF(Infos!$C$21="abs","abs","")</f>
        <v/>
      </c>
    </row>
    <row r="17" spans="1:36" s="92" customFormat="1" ht="18.75" customHeight="1" x14ac:dyDescent="0.25">
      <c r="A17" s="155" t="s">
        <v>52</v>
      </c>
      <c r="B17" s="156"/>
      <c r="C17" s="156"/>
      <c r="D17" s="156"/>
      <c r="E17" s="156"/>
      <c r="F17" s="156"/>
      <c r="G17" s="156"/>
      <c r="H17" s="156"/>
      <c r="I17" s="156"/>
      <c r="J17" s="156" t="s">
        <v>46</v>
      </c>
      <c r="K17" s="156"/>
      <c r="L17" s="156"/>
      <c r="M17" s="167">
        <v>15</v>
      </c>
      <c r="N17" s="167"/>
      <c r="O17" s="97"/>
      <c r="P17" s="100" t="e">
        <f>IF(Infos!$C10="abs","abs",SUM(P11+P12+P14+P15+P16))</f>
        <v>#VALUE!</v>
      </c>
      <c r="Q17" s="100" t="e">
        <f>IF(Infos!$C11="abs","abs",SUM(Q11+Q12+Q14+Q15+Q16))</f>
        <v>#VALUE!</v>
      </c>
      <c r="R17" s="100" t="e">
        <f>IF(Infos!$C12="abs","abs",SUM(R11+R12+R14+R15+R16))</f>
        <v>#VALUE!</v>
      </c>
      <c r="S17" s="100" t="e">
        <f>IF(Infos!$C13="abs","abs",SUM(S11+S12+S14+S15+S16))</f>
        <v>#VALUE!</v>
      </c>
      <c r="T17" s="100" t="e">
        <f>IF(Infos!$C14="abs","abs",SUM(T11+T12+T14+T15+T16))</f>
        <v>#VALUE!</v>
      </c>
      <c r="U17" s="100" t="e">
        <f>IF(Infos!$C15="abs","abs",SUM(U11+U12+U14+U15+U16))</f>
        <v>#VALUE!</v>
      </c>
      <c r="V17" s="100" t="e">
        <f>IF(Infos!$C16="abs","abs",SUM(V11+V12+V14+V15+V16))</f>
        <v>#VALUE!</v>
      </c>
      <c r="W17" s="100" t="e">
        <f>IF(Infos!$C17="abs","abs",SUM(W11+W12+W14+W15+W16))</f>
        <v>#VALUE!</v>
      </c>
      <c r="X17" s="100" t="e">
        <f>IF(Infos!$C18="abs","abs",SUM(X11+X12+X14+X15+X16))</f>
        <v>#VALUE!</v>
      </c>
      <c r="Y17" s="100" t="e">
        <f>IF(Infos!$C19="abs","abs",SUM(Y11+Y12+Y14+Y15+Y16))</f>
        <v>#VALUE!</v>
      </c>
      <c r="Z17" s="100" t="e">
        <f>IF(Infos!$C20="abs","abs",SUM(Z11+Z12+Z14+Z15+Z16))</f>
        <v>#VALUE!</v>
      </c>
      <c r="AA17" s="100" t="e">
        <f>IF(Infos!$C21="abs","abs",SUM(AA11+AA12+AA14+AA15+AA16))</f>
        <v>#VALUE!</v>
      </c>
      <c r="AB17" s="91"/>
      <c r="AC17" s="91"/>
      <c r="AD17" s="91"/>
      <c r="AE17" s="91"/>
      <c r="AF17" s="91"/>
      <c r="AG17" s="91"/>
      <c r="AH17" s="91"/>
      <c r="AI17" s="91"/>
      <c r="AJ17" s="91"/>
    </row>
    <row r="18" spans="1:36" s="92" customFormat="1" ht="18.75" customHeight="1" x14ac:dyDescent="0.25">
      <c r="A18" s="152" t="s">
        <v>61</v>
      </c>
      <c r="B18" s="152"/>
      <c r="C18" s="152"/>
      <c r="D18" s="152"/>
      <c r="E18" s="152"/>
      <c r="F18" s="152"/>
      <c r="G18" s="152"/>
      <c r="H18" s="152"/>
      <c r="I18" s="152"/>
      <c r="J18" s="94"/>
      <c r="K18" s="94"/>
      <c r="L18" s="94"/>
      <c r="M18" s="94"/>
      <c r="N18" s="94"/>
      <c r="O18" s="94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1"/>
      <c r="AC18" s="91"/>
      <c r="AD18" s="91"/>
      <c r="AE18" s="91"/>
      <c r="AF18" s="91"/>
      <c r="AG18" s="91"/>
      <c r="AH18" s="91"/>
      <c r="AI18" s="91"/>
      <c r="AJ18" s="91"/>
    </row>
    <row r="19" spans="1:36" s="92" customFormat="1" ht="18" customHeight="1" x14ac:dyDescent="0.25">
      <c r="A19" s="151" t="s">
        <v>53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91"/>
      <c r="AC19" s="91"/>
      <c r="AD19" s="91"/>
      <c r="AE19" s="91"/>
      <c r="AF19" s="91"/>
      <c r="AG19" s="91"/>
      <c r="AH19" s="91"/>
      <c r="AI19" s="91"/>
      <c r="AJ19" s="91"/>
    </row>
    <row r="20" spans="1:36" s="79" customFormat="1" ht="21.75" customHeight="1" x14ac:dyDescent="0.25">
      <c r="A20" s="163" t="s">
        <v>54</v>
      </c>
      <c r="B20" s="164"/>
      <c r="C20" s="164"/>
      <c r="D20" s="164"/>
      <c r="E20" s="164"/>
      <c r="F20" s="164"/>
      <c r="G20" s="164"/>
      <c r="H20" s="164"/>
      <c r="I20" s="165"/>
      <c r="J20" s="125" t="s">
        <v>46</v>
      </c>
      <c r="K20" s="126"/>
      <c r="L20" s="126"/>
      <c r="M20" s="142">
        <v>3</v>
      </c>
      <c r="N20" s="142"/>
      <c r="O20" s="143"/>
      <c r="P20" s="93" t="str">
        <f>IF(Infos!$C$10="abs","abs","")</f>
        <v/>
      </c>
      <c r="Q20" s="93" t="str">
        <f>IF(Infos!$C$11="abs","abs","")</f>
        <v/>
      </c>
      <c r="R20" s="93" t="str">
        <f>IF(Infos!$C$12="abs","abs","")</f>
        <v/>
      </c>
      <c r="S20" s="93" t="str">
        <f>IF(Infos!$C$13="abs","abs","")</f>
        <v/>
      </c>
      <c r="T20" s="93" t="str">
        <f>IF(Infos!$C$14="abs","abs","")</f>
        <v/>
      </c>
      <c r="U20" s="93" t="str">
        <f>IF(Infos!$C$15="abs","abs","")</f>
        <v/>
      </c>
      <c r="V20" s="93" t="str">
        <f>IF(Infos!$C$16="abs","abs","")</f>
        <v/>
      </c>
      <c r="W20" s="93" t="str">
        <f>IF(Infos!$C$17="abs","abs","")</f>
        <v/>
      </c>
      <c r="X20" s="93" t="str">
        <f>IF(Infos!$C$18="abs","abs","")</f>
        <v/>
      </c>
      <c r="Y20" s="93" t="str">
        <f>IF(Infos!$C$19="abs","abs","")</f>
        <v/>
      </c>
      <c r="Z20" s="93" t="str">
        <f>IF(Infos!$C$20="abs","abs","")</f>
        <v/>
      </c>
      <c r="AA20" s="93" t="str">
        <f>IF(Infos!$C$21="abs","abs","")</f>
        <v/>
      </c>
    </row>
    <row r="21" spans="1:36" s="92" customFormat="1" ht="18" customHeight="1" x14ac:dyDescent="0.25">
      <c r="A21" s="151" t="s">
        <v>55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91"/>
      <c r="AC21" s="91"/>
      <c r="AD21" s="91"/>
      <c r="AE21" s="91"/>
      <c r="AF21" s="91"/>
      <c r="AG21" s="91"/>
      <c r="AH21" s="91"/>
      <c r="AI21" s="91"/>
      <c r="AJ21" s="91"/>
    </row>
    <row r="22" spans="1:36" s="92" customFormat="1" ht="25.5" customHeight="1" x14ac:dyDescent="0.25">
      <c r="A22" s="168" t="s">
        <v>68</v>
      </c>
      <c r="B22" s="169"/>
      <c r="C22" s="169"/>
      <c r="D22" s="169"/>
      <c r="E22" s="169"/>
      <c r="F22" s="169"/>
      <c r="G22" s="169"/>
      <c r="H22" s="169"/>
      <c r="I22" s="169"/>
      <c r="J22" s="125" t="s">
        <v>46</v>
      </c>
      <c r="K22" s="126"/>
      <c r="L22" s="126"/>
      <c r="M22" s="142">
        <v>3</v>
      </c>
      <c r="N22" s="142"/>
      <c r="O22" s="143"/>
      <c r="P22" s="93" t="str">
        <f>IF(Infos!$C$10="abs","abs","")</f>
        <v/>
      </c>
      <c r="Q22" s="93" t="str">
        <f>IF(Infos!$C$11="abs","abs","")</f>
        <v/>
      </c>
      <c r="R22" s="93" t="str">
        <f>IF(Infos!$C$12="abs","abs","")</f>
        <v/>
      </c>
      <c r="S22" s="93" t="str">
        <f>IF(Infos!$C$13="abs","abs","")</f>
        <v/>
      </c>
      <c r="T22" s="93" t="str">
        <f>IF(Infos!$C$14="abs","abs","")</f>
        <v/>
      </c>
      <c r="U22" s="93" t="str">
        <f>IF(Infos!$C$15="abs","abs","")</f>
        <v/>
      </c>
      <c r="V22" s="93" t="str">
        <f>IF(Infos!$C$16="abs","abs","")</f>
        <v/>
      </c>
      <c r="W22" s="93" t="str">
        <f>IF(Infos!$C$17="abs","abs","")</f>
        <v/>
      </c>
      <c r="X22" s="93" t="str">
        <f>IF(Infos!$C$18="abs","abs","")</f>
        <v/>
      </c>
      <c r="Y22" s="93" t="str">
        <f>IF(Infos!$C$19="abs","abs","")</f>
        <v/>
      </c>
      <c r="Z22" s="93" t="str">
        <f>IF(Infos!$C$20="abs","abs","")</f>
        <v/>
      </c>
      <c r="AA22" s="93" t="str">
        <f>IF(Infos!$C$21="abs","abs","")</f>
        <v/>
      </c>
      <c r="AB22" s="91"/>
      <c r="AC22" s="91"/>
      <c r="AD22" s="91"/>
      <c r="AE22" s="91"/>
      <c r="AF22" s="91"/>
      <c r="AG22" s="91"/>
      <c r="AH22" s="91"/>
      <c r="AI22" s="91"/>
      <c r="AJ22" s="91"/>
    </row>
    <row r="23" spans="1:36" s="79" customFormat="1" ht="23.25" customHeight="1" x14ac:dyDescent="0.25">
      <c r="A23" s="168" t="s">
        <v>57</v>
      </c>
      <c r="B23" s="169"/>
      <c r="C23" s="169"/>
      <c r="D23" s="169"/>
      <c r="E23" s="169"/>
      <c r="F23" s="169"/>
      <c r="G23" s="169"/>
      <c r="H23" s="169"/>
      <c r="I23" s="169"/>
      <c r="J23" s="125" t="s">
        <v>46</v>
      </c>
      <c r="K23" s="126"/>
      <c r="L23" s="126"/>
      <c r="M23" s="142">
        <v>3</v>
      </c>
      <c r="N23" s="142"/>
      <c r="O23" s="143"/>
      <c r="P23" s="93" t="str">
        <f>IF(Infos!$C$10="abs","abs","")</f>
        <v/>
      </c>
      <c r="Q23" s="93" t="str">
        <f>IF(Infos!$C$11="abs","abs","")</f>
        <v/>
      </c>
      <c r="R23" s="93" t="str">
        <f>IF(Infos!$C$12="abs","abs","")</f>
        <v/>
      </c>
      <c r="S23" s="93" t="str">
        <f>IF(Infos!$C$13="abs","abs","")</f>
        <v/>
      </c>
      <c r="T23" s="93" t="str">
        <f>IF(Infos!$C$14="abs","abs","")</f>
        <v/>
      </c>
      <c r="U23" s="93" t="str">
        <f>IF(Infos!$C$15="abs","abs","")</f>
        <v/>
      </c>
      <c r="V23" s="93" t="str">
        <f>IF(Infos!$C$16="abs","abs","")</f>
        <v/>
      </c>
      <c r="W23" s="93" t="str">
        <f>IF(Infos!$C$17="abs","abs","")</f>
        <v/>
      </c>
      <c r="X23" s="93" t="str">
        <f>IF(Infos!$C$18="abs","abs","")</f>
        <v/>
      </c>
      <c r="Y23" s="93" t="str">
        <f>IF(Infos!$C$19="abs","abs","")</f>
        <v/>
      </c>
      <c r="Z23" s="93" t="str">
        <f>IF(Infos!$C$20="abs","abs","")</f>
        <v/>
      </c>
      <c r="AA23" s="93" t="str">
        <f>IF(Infos!$C$21="abs","abs","")</f>
        <v/>
      </c>
    </row>
    <row r="24" spans="1:36" s="92" customFormat="1" ht="18" customHeight="1" x14ac:dyDescent="0.25">
      <c r="A24" s="151" t="s">
        <v>56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91"/>
      <c r="AC24" s="91"/>
      <c r="AD24" s="91"/>
      <c r="AE24" s="91"/>
      <c r="AF24" s="91"/>
      <c r="AG24" s="91"/>
      <c r="AH24" s="91"/>
      <c r="AI24" s="91"/>
      <c r="AJ24" s="91"/>
    </row>
    <row r="25" spans="1:36" s="79" customFormat="1" ht="23.25" customHeight="1" x14ac:dyDescent="0.25">
      <c r="A25" s="168" t="s">
        <v>69</v>
      </c>
      <c r="B25" s="169"/>
      <c r="C25" s="169"/>
      <c r="D25" s="169"/>
      <c r="E25" s="169"/>
      <c r="F25" s="169"/>
      <c r="G25" s="169"/>
      <c r="H25" s="169"/>
      <c r="I25" s="169"/>
      <c r="J25" s="125" t="s">
        <v>46</v>
      </c>
      <c r="K25" s="126"/>
      <c r="L25" s="126"/>
      <c r="M25" s="142">
        <v>3</v>
      </c>
      <c r="N25" s="142"/>
      <c r="O25" s="143"/>
      <c r="P25" s="93" t="str">
        <f>IF(Infos!$C$10="abs","abs","")</f>
        <v/>
      </c>
      <c r="Q25" s="93" t="str">
        <f>IF(Infos!$C$11="abs","abs","")</f>
        <v/>
      </c>
      <c r="R25" s="93" t="str">
        <f>IF(Infos!$C$12="abs","abs","")</f>
        <v/>
      </c>
      <c r="S25" s="93" t="str">
        <f>IF(Infos!$C$13="abs","abs","")</f>
        <v/>
      </c>
      <c r="T25" s="93" t="str">
        <f>IF(Infos!$C$14="abs","abs","")</f>
        <v/>
      </c>
      <c r="U25" s="93" t="str">
        <f>IF(Infos!$C$15="abs","abs","")</f>
        <v/>
      </c>
      <c r="V25" s="93" t="str">
        <f>IF(Infos!$C$16="abs","abs","")</f>
        <v/>
      </c>
      <c r="W25" s="93" t="str">
        <f>IF(Infos!$C$17="abs","abs","")</f>
        <v/>
      </c>
      <c r="X25" s="93" t="str">
        <f>IF(Infos!$C$18="abs","abs","")</f>
        <v/>
      </c>
      <c r="Y25" s="93" t="str">
        <f>IF(Infos!$C$19="abs","abs","")</f>
        <v/>
      </c>
      <c r="Z25" s="93" t="str">
        <f>IF(Infos!$C$20="abs","abs","")</f>
        <v/>
      </c>
      <c r="AA25" s="93" t="str">
        <f>IF(Infos!$C$21="abs","abs","")</f>
        <v/>
      </c>
    </row>
    <row r="26" spans="1:36" s="79" customFormat="1" ht="29.25" customHeight="1" x14ac:dyDescent="0.25">
      <c r="A26" s="164" t="s">
        <v>58</v>
      </c>
      <c r="B26" s="164"/>
      <c r="C26" s="164"/>
      <c r="D26" s="164"/>
      <c r="E26" s="164"/>
      <c r="F26" s="164"/>
      <c r="G26" s="164"/>
      <c r="H26" s="164"/>
      <c r="I26" s="164"/>
      <c r="J26" s="125" t="s">
        <v>46</v>
      </c>
      <c r="K26" s="126"/>
      <c r="L26" s="109"/>
      <c r="M26" s="166">
        <v>3</v>
      </c>
      <c r="N26" s="166"/>
      <c r="O26" s="166"/>
      <c r="P26" s="93" t="str">
        <f>IF(Infos!$C$10="abs","abs","")</f>
        <v/>
      </c>
      <c r="Q26" s="93" t="str">
        <f>IF(Infos!$C$11="abs","abs","")</f>
        <v/>
      </c>
      <c r="R26" s="93" t="str">
        <f>IF(Infos!$C$12="abs","abs","")</f>
        <v/>
      </c>
      <c r="S26" s="93" t="str">
        <f>IF(Infos!$C$13="abs","abs","")</f>
        <v/>
      </c>
      <c r="T26" s="93" t="str">
        <f>IF(Infos!$C$14="abs","abs","")</f>
        <v/>
      </c>
      <c r="U26" s="93" t="str">
        <f>IF(Infos!$C$15="abs","abs","")</f>
        <v/>
      </c>
      <c r="V26" s="93" t="str">
        <f>IF(Infos!$C$16="abs","abs","")</f>
        <v/>
      </c>
      <c r="W26" s="93" t="str">
        <f>IF(Infos!$C$17="abs","abs","")</f>
        <v/>
      </c>
      <c r="X26" s="93" t="str">
        <f>IF(Infos!$C$18="abs","abs","")</f>
        <v/>
      </c>
      <c r="Y26" s="93" t="str">
        <f>IF(Infos!$C$19="abs","abs","")</f>
        <v/>
      </c>
      <c r="Z26" s="93" t="str">
        <f>IF(Infos!$C$20="abs","abs","")</f>
        <v/>
      </c>
      <c r="AA26" s="93" t="str">
        <f>IF(Infos!$C$21="abs","abs","")</f>
        <v/>
      </c>
    </row>
    <row r="27" spans="1:36" s="92" customFormat="1" ht="21" customHeight="1" x14ac:dyDescent="0.25">
      <c r="A27" s="155" t="s">
        <v>59</v>
      </c>
      <c r="B27" s="156"/>
      <c r="C27" s="156"/>
      <c r="D27" s="156"/>
      <c r="E27" s="156"/>
      <c r="F27" s="156"/>
      <c r="G27" s="156"/>
      <c r="H27" s="156"/>
      <c r="I27" s="156"/>
      <c r="J27" s="125" t="s">
        <v>46</v>
      </c>
      <c r="K27" s="126"/>
      <c r="L27" s="126"/>
      <c r="M27" s="167">
        <v>15</v>
      </c>
      <c r="N27" s="167"/>
      <c r="O27" s="97"/>
      <c r="P27" s="105" t="e">
        <f>IF(Infos!$C10="abs","abs",P20+P22+P23+P26+P25)</f>
        <v>#VALUE!</v>
      </c>
      <c r="Q27" s="105" t="e">
        <f>IF(Infos!$C11="abs","abs",Q20+Q22+Q23+Q26+Q25)</f>
        <v>#VALUE!</v>
      </c>
      <c r="R27" s="105" t="e">
        <f>IF(Infos!$C12="abs","abs",R20+R22+R23+R26+R25)</f>
        <v>#VALUE!</v>
      </c>
      <c r="S27" s="105" t="e">
        <f>IF(Infos!$C13="abs","abs",S20+S22+S23+S26+S25)</f>
        <v>#VALUE!</v>
      </c>
      <c r="T27" s="105" t="e">
        <f>IF(Infos!$C14="abs","abs",T20+T22+T23+T26+T25)</f>
        <v>#VALUE!</v>
      </c>
      <c r="U27" s="105" t="e">
        <f>IF(Infos!$C15="abs","abs",U20+U22+U23+U26+U25)</f>
        <v>#VALUE!</v>
      </c>
      <c r="V27" s="105" t="e">
        <f>IF(Infos!$C16="abs","abs",V20+V22+V23+V26+V25)</f>
        <v>#VALUE!</v>
      </c>
      <c r="W27" s="105" t="e">
        <f>IF(Infos!$C17="abs","abs",W20+W22+W23+W26+W25)</f>
        <v>#VALUE!</v>
      </c>
      <c r="X27" s="105" t="e">
        <f>IF(Infos!$C18="abs","abs",X20+X22+X23+X26+X25)</f>
        <v>#VALUE!</v>
      </c>
      <c r="Y27" s="105" t="e">
        <f>IF(Infos!$C19="abs","abs",Y20+Y22+Y23+Y26+Y25)</f>
        <v>#VALUE!</v>
      </c>
      <c r="Z27" s="105" t="e">
        <f>IF(Infos!$C20="abs","abs",Z20+Z22+Z23+Z26+Z25)</f>
        <v>#VALUE!</v>
      </c>
      <c r="AA27" s="106" t="e">
        <f>IF(Infos!$C21="abs","abs",AA20+AA22+AA23+AA26+AA25)</f>
        <v>#VALUE!</v>
      </c>
      <c r="AB27" s="91"/>
      <c r="AC27" s="91"/>
      <c r="AD27" s="91"/>
      <c r="AE27" s="91"/>
      <c r="AF27" s="91"/>
      <c r="AG27" s="91"/>
      <c r="AH27" s="91"/>
      <c r="AI27" s="91"/>
      <c r="AJ27" s="91"/>
    </row>
    <row r="28" spans="1:36" s="92" customFormat="1" ht="30.75" customHeight="1" x14ac:dyDescent="0.25">
      <c r="A28" s="123" t="s">
        <v>64</v>
      </c>
      <c r="B28" s="124"/>
      <c r="C28" s="124"/>
      <c r="D28" s="124"/>
      <c r="E28" s="124"/>
      <c r="F28" s="124"/>
      <c r="G28" s="124"/>
      <c r="H28" s="124"/>
      <c r="I28" s="124"/>
      <c r="J28" s="125" t="s">
        <v>46</v>
      </c>
      <c r="K28" s="126"/>
      <c r="L28" s="126"/>
      <c r="M28" s="127">
        <v>30</v>
      </c>
      <c r="N28" s="127"/>
      <c r="O28" s="128"/>
      <c r="P28" s="107" t="e">
        <f>IF(Infos!$C10="abs","abs",SUM(P17+P27))</f>
        <v>#VALUE!</v>
      </c>
      <c r="Q28" s="107" t="e">
        <f>IF(Infos!$C11="abs","abs",SUM(Q17+Q27))</f>
        <v>#VALUE!</v>
      </c>
      <c r="R28" s="107" t="e">
        <f>IF(Infos!$C12="abs","abs",SUM(R17+R27))</f>
        <v>#VALUE!</v>
      </c>
      <c r="S28" s="107" t="e">
        <f>IF(Infos!$C13="abs","abs",SUM(S17+S27))</f>
        <v>#VALUE!</v>
      </c>
      <c r="T28" s="107" t="e">
        <f>IF(Infos!$C14="abs","abs",SUM(T17+T27))</f>
        <v>#VALUE!</v>
      </c>
      <c r="U28" s="107" t="e">
        <f>IF(Infos!$C15="abs","abs",SUM(U17+U27))</f>
        <v>#VALUE!</v>
      </c>
      <c r="V28" s="107" t="e">
        <f>IF(Infos!$C16="abs","abs",SUM(V17+V27))</f>
        <v>#VALUE!</v>
      </c>
      <c r="W28" s="107" t="e">
        <f>IF(Infos!$C17="abs","abs",SUM(W17+W27))</f>
        <v>#VALUE!</v>
      </c>
      <c r="X28" s="107" t="e">
        <f>IF(Infos!$C18="abs","abs",SUM(X17+X27))</f>
        <v>#VALUE!</v>
      </c>
      <c r="Y28" s="107" t="e">
        <f>IF(Infos!$C19="abs","abs",SUM(Y17+Y27))</f>
        <v>#VALUE!</v>
      </c>
      <c r="Z28" s="107" t="e">
        <f>IF(Infos!$C20="abs","abs",SUM(Z17+Z27))</f>
        <v>#VALUE!</v>
      </c>
      <c r="AA28" s="108" t="e">
        <f>IF(Infos!$C21="abs","abs",SUM(AA17+AA27))</f>
        <v>#VALUE!</v>
      </c>
      <c r="AB28" s="91"/>
      <c r="AC28" s="91"/>
      <c r="AD28" s="91"/>
      <c r="AE28" s="91"/>
      <c r="AF28" s="91"/>
      <c r="AG28" s="91"/>
      <c r="AH28" s="91"/>
      <c r="AI28" s="91"/>
      <c r="AJ28" s="91"/>
    </row>
    <row r="29" spans="1:36" s="92" customFormat="1" ht="30.75" customHeight="1" x14ac:dyDescent="0.25">
      <c r="A29" s="123" t="s">
        <v>65</v>
      </c>
      <c r="B29" s="124"/>
      <c r="C29" s="124"/>
      <c r="D29" s="124"/>
      <c r="E29" s="124"/>
      <c r="F29" s="124"/>
      <c r="G29" s="124"/>
      <c r="H29" s="124"/>
      <c r="I29" s="124"/>
      <c r="J29" s="133" t="s">
        <v>46</v>
      </c>
      <c r="K29" s="134"/>
      <c r="L29" s="134"/>
      <c r="M29" s="135">
        <v>20</v>
      </c>
      <c r="N29" s="135"/>
      <c r="O29" s="136"/>
      <c r="P29" s="101" t="e">
        <f>IF(Infos!$C10="abs","abs",P28/1.5)</f>
        <v>#VALUE!</v>
      </c>
      <c r="Q29" s="101" t="e">
        <f>IF(Infos!$C11="abs","abs",Q28/1.5)</f>
        <v>#VALUE!</v>
      </c>
      <c r="R29" s="101" t="e">
        <f>IF(Infos!$C12="abs","abs",R28/1.5)</f>
        <v>#VALUE!</v>
      </c>
      <c r="S29" s="101" t="e">
        <f>IF(Infos!$C13="abs","abs",S28/1.5)</f>
        <v>#VALUE!</v>
      </c>
      <c r="T29" s="101" t="e">
        <f>IF(Infos!$C14="abs","abs",T28/1.5)</f>
        <v>#VALUE!</v>
      </c>
      <c r="U29" s="101" t="e">
        <f>IF(Infos!$C15="abs","abs",U28/1.5)</f>
        <v>#VALUE!</v>
      </c>
      <c r="V29" s="101" t="e">
        <f>IF(Infos!$C16="abs","abs",V28/1.5)</f>
        <v>#VALUE!</v>
      </c>
      <c r="W29" s="101" t="e">
        <f>IF(Infos!$C17="abs","abs",W28/1.5)</f>
        <v>#VALUE!</v>
      </c>
      <c r="X29" s="101" t="e">
        <f>IF(Infos!$C18="abs","abs",X28/1.5)</f>
        <v>#VALUE!</v>
      </c>
      <c r="Y29" s="101" t="e">
        <f>IF(Infos!$C19="abs","abs",Y28/1.5)</f>
        <v>#VALUE!</v>
      </c>
      <c r="Z29" s="101" t="e">
        <f>IF(Infos!$C20="abs","abs",Z28/1.5)</f>
        <v>#VALUE!</v>
      </c>
      <c r="AA29" s="102" t="e">
        <f>IF(Infos!$C21="abs","abs",AA28/1.5)</f>
        <v>#VALUE!</v>
      </c>
      <c r="AB29" s="91"/>
      <c r="AC29" s="91"/>
      <c r="AD29" s="91"/>
      <c r="AE29" s="91"/>
      <c r="AF29" s="91"/>
      <c r="AG29" s="91"/>
      <c r="AH29" s="91"/>
      <c r="AI29" s="91"/>
      <c r="AJ29" s="91"/>
    </row>
    <row r="30" spans="1:36" ht="30.75" customHeight="1" x14ac:dyDescent="0.25">
      <c r="A30" s="123" t="s">
        <v>66</v>
      </c>
      <c r="B30" s="124"/>
      <c r="C30" s="124"/>
      <c r="D30" s="124"/>
      <c r="E30" s="124"/>
      <c r="F30" s="124"/>
      <c r="G30" s="124"/>
      <c r="H30" s="124"/>
      <c r="I30" s="124"/>
      <c r="J30" s="129" t="s">
        <v>46</v>
      </c>
      <c r="K30" s="130"/>
      <c r="L30" s="130"/>
      <c r="M30" s="131">
        <v>20</v>
      </c>
      <c r="N30" s="131"/>
      <c r="O30" s="132"/>
      <c r="P30" s="103" t="e">
        <f>IF(Infos!$C10="abs","abs",CEILING(P29,0.5))</f>
        <v>#VALUE!</v>
      </c>
      <c r="Q30" s="103" t="e">
        <f>IF(Infos!$C11="abs","abs",CEILING(Q29,0.5))</f>
        <v>#VALUE!</v>
      </c>
      <c r="R30" s="103" t="e">
        <f>IF(Infos!$C12="abs","abs",CEILING(R29,0.5))</f>
        <v>#VALUE!</v>
      </c>
      <c r="S30" s="103" t="e">
        <f>IF(Infos!$C13="abs","abs",CEILING(S29,0.5))</f>
        <v>#VALUE!</v>
      </c>
      <c r="T30" s="103" t="e">
        <f>IF(Infos!$C14="abs","abs",CEILING(T29,0.5))</f>
        <v>#VALUE!</v>
      </c>
      <c r="U30" s="103" t="e">
        <f>IF(Infos!$C15="abs","abs",CEILING(U29,0.5))</f>
        <v>#VALUE!</v>
      </c>
      <c r="V30" s="103" t="e">
        <f>IF(Infos!$C16="abs","abs",CEILING(V29,0.5))</f>
        <v>#VALUE!</v>
      </c>
      <c r="W30" s="103" t="e">
        <f>IF(Infos!$C17="abs","abs",CEILING(W29,0.5))</f>
        <v>#VALUE!</v>
      </c>
      <c r="X30" s="103" t="e">
        <f>IF(Infos!$C18="abs","abs",CEILING(X29,0.5))</f>
        <v>#VALUE!</v>
      </c>
      <c r="Y30" s="103" t="e">
        <f>IF(Infos!$C19="abs","abs",CEILING(Y29,0.5))</f>
        <v>#VALUE!</v>
      </c>
      <c r="Z30" s="103" t="e">
        <f>IF(Infos!$C20="abs","abs",CEILING(Z29,0.5))</f>
        <v>#VALUE!</v>
      </c>
      <c r="AA30" s="104" t="e">
        <f>IF(Infos!$C21="abs","abs",CEILING(AA29,0.5))</f>
        <v>#VALUE!</v>
      </c>
    </row>
  </sheetData>
  <sheetProtection algorithmName="SHA-512" hashValue="ai9om2VWJm+N9x2m206rAakLYq3kV4IBUHaGJNLasiPCTo9qoyriHV6nPdsTUERJ1oSs6a6fcYm1dzYUhC+icg==" saltValue="TaAd4bOHEcXtqO1MqXWyKg==" spinCount="100000" sheet="1" objects="1" scenarios="1" selectLockedCells="1"/>
  <mergeCells count="74">
    <mergeCell ref="A27:I27"/>
    <mergeCell ref="M27:N27"/>
    <mergeCell ref="A11:I11"/>
    <mergeCell ref="J11:L11"/>
    <mergeCell ref="J17:L17"/>
    <mergeCell ref="M17:N17"/>
    <mergeCell ref="J27:L27"/>
    <mergeCell ref="A25:I25"/>
    <mergeCell ref="J25:L25"/>
    <mergeCell ref="M25:O25"/>
    <mergeCell ref="A20:I20"/>
    <mergeCell ref="A22:I22"/>
    <mergeCell ref="J23:L23"/>
    <mergeCell ref="M23:O23"/>
    <mergeCell ref="A23:I23"/>
    <mergeCell ref="A24:AA24"/>
    <mergeCell ref="A26:I26"/>
    <mergeCell ref="J26:K26"/>
    <mergeCell ref="M22:O22"/>
    <mergeCell ref="A18:I18"/>
    <mergeCell ref="M26:O26"/>
    <mergeCell ref="J15:L15"/>
    <mergeCell ref="J20:L20"/>
    <mergeCell ref="J22:L22"/>
    <mergeCell ref="M15:O15"/>
    <mergeCell ref="A21:AA21"/>
    <mergeCell ref="A15:I15"/>
    <mergeCell ref="A7:I7"/>
    <mergeCell ref="J7:O7"/>
    <mergeCell ref="A17:I17"/>
    <mergeCell ref="A8:N9"/>
    <mergeCell ref="A19:AA19"/>
    <mergeCell ref="J16:L16"/>
    <mergeCell ref="M16:O16"/>
    <mergeCell ref="J12:L12"/>
    <mergeCell ref="M12:O12"/>
    <mergeCell ref="A12:I12"/>
    <mergeCell ref="A14:I14"/>
    <mergeCell ref="A16:I16"/>
    <mergeCell ref="A13:AA13"/>
    <mergeCell ref="M11:O11"/>
    <mergeCell ref="M14:O14"/>
    <mergeCell ref="J14:L14"/>
    <mergeCell ref="AB9:AC9"/>
    <mergeCell ref="AD9:AE9"/>
    <mergeCell ref="M20:O20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A10:AA10"/>
    <mergeCell ref="A2:N2"/>
    <mergeCell ref="O2:Q2"/>
    <mergeCell ref="R2:Z2"/>
    <mergeCell ref="B6:G6"/>
    <mergeCell ref="R6:V6"/>
    <mergeCell ref="A4:M4"/>
    <mergeCell ref="A28:I28"/>
    <mergeCell ref="J28:L28"/>
    <mergeCell ref="M28:O28"/>
    <mergeCell ref="A30:I30"/>
    <mergeCell ref="J30:L30"/>
    <mergeCell ref="M30:O30"/>
    <mergeCell ref="A29:I29"/>
    <mergeCell ref="J29:L29"/>
    <mergeCell ref="M29:O29"/>
  </mergeCells>
  <conditionalFormatting sqref="P7:AA7">
    <cfRule type="cellIs" dxfId="3" priority="11" operator="equal">
      <formula>0</formula>
    </cfRule>
    <cfRule type="containsErrors" dxfId="2" priority="12">
      <formula>ISERROR(P7)</formula>
    </cfRule>
  </conditionalFormatting>
  <dataValidations count="1">
    <dataValidation type="whole" operator="lessThanOrEqual" allowBlank="1" showInputMessage="1" showErrorMessage="1" sqref="P11:AA12 P14:AA16 P20:AA20 P25:AA26 P22:AA23">
      <formula1>3</formula1>
    </dataValidation>
  </dataValidations>
  <pageMargins left="0" right="0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0"/>
  </sheetPr>
  <dimension ref="A1:AI21"/>
  <sheetViews>
    <sheetView showGridLines="0" topLeftCell="A4" zoomScaleNormal="100" workbookViewId="0">
      <selection activeCell="C12" sqref="C12"/>
    </sheetView>
  </sheetViews>
  <sheetFormatPr baseColWidth="10" defaultColWidth="11.42578125" defaultRowHeight="15" x14ac:dyDescent="0.25"/>
  <cols>
    <col min="1" max="1" width="15.7109375" style="2" customWidth="1"/>
    <col min="2" max="2" width="34.28515625" style="2" customWidth="1"/>
    <col min="3" max="3" width="7.7109375" style="2" customWidth="1"/>
    <col min="4" max="4" width="6.42578125" style="2" customWidth="1"/>
    <col min="5" max="5" width="7.140625" style="2" customWidth="1"/>
    <col min="6" max="6" width="7.42578125" style="2" customWidth="1"/>
    <col min="7" max="14" width="6.7109375" style="2" customWidth="1"/>
    <col min="15" max="15" width="6.5703125" style="2" customWidth="1"/>
    <col min="16" max="16384" width="11.42578125" style="2"/>
  </cols>
  <sheetData>
    <row r="1" spans="1:35" ht="21" customHeight="1" x14ac:dyDescent="0.25">
      <c r="A1" s="58" t="str">
        <f>Infos!B5</f>
        <v>MC Pâtisserie-Glacerie-Chocolaterie-Confiserie Spécialisées</v>
      </c>
      <c r="B1" s="58"/>
      <c r="C1" s="58"/>
      <c r="D1" s="58"/>
      <c r="E1" s="58"/>
      <c r="F1" s="58"/>
      <c r="G1" s="59" t="s">
        <v>20</v>
      </c>
      <c r="H1" s="58"/>
      <c r="I1" s="175">
        <f>Infos!F7</f>
        <v>0</v>
      </c>
      <c r="J1" s="175"/>
      <c r="K1" s="175"/>
      <c r="L1" s="58"/>
      <c r="M1" s="58"/>
      <c r="N1" s="56"/>
      <c r="Q1" s="171">
        <f>Infos!F7</f>
        <v>0</v>
      </c>
      <c r="R1" s="171"/>
      <c r="S1" s="171"/>
      <c r="T1" s="171"/>
      <c r="U1" s="171"/>
      <c r="V1" s="171"/>
      <c r="W1" s="171"/>
      <c r="X1" s="171"/>
      <c r="Y1" s="171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6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51"/>
      <c r="P2" s="51"/>
      <c r="Q2" s="50"/>
      <c r="R2" s="50"/>
      <c r="S2" s="50"/>
      <c r="T2" s="50"/>
      <c r="U2" s="50"/>
      <c r="V2" s="50"/>
      <c r="W2" s="50"/>
      <c r="X2" s="50"/>
      <c r="Y2" s="50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x14ac:dyDescent="0.25">
      <c r="A3" s="64" t="str">
        <f>Infos!F5</f>
        <v>E3 - Evaluation des activités en milieu professionnel</v>
      </c>
      <c r="B3" s="64"/>
      <c r="C3" s="64"/>
      <c r="D3" s="64"/>
      <c r="E3" s="64"/>
      <c r="F3" s="64"/>
      <c r="G3" s="65" t="s">
        <v>39</v>
      </c>
      <c r="H3" s="56"/>
      <c r="I3" s="76">
        <f>Infos!F9</f>
        <v>0</v>
      </c>
      <c r="J3" s="56"/>
      <c r="K3" s="56"/>
      <c r="L3" s="56"/>
      <c r="M3" s="56"/>
      <c r="N3" s="56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</row>
    <row r="4" spans="1:35" ht="4.5" customHeight="1" x14ac:dyDescent="0.25">
      <c r="A4" s="60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x14ac:dyDescent="0.25">
      <c r="A5" s="61" t="s">
        <v>18</v>
      </c>
      <c r="B5" s="170">
        <f>Infos!B7</f>
        <v>0</v>
      </c>
      <c r="C5" s="170"/>
      <c r="D5" s="170"/>
      <c r="E5" s="170"/>
      <c r="F5" s="170"/>
      <c r="G5" s="59" t="s">
        <v>34</v>
      </c>
      <c r="H5" s="56"/>
      <c r="I5" s="175">
        <f>Infos!F3</f>
        <v>0</v>
      </c>
      <c r="J5" s="175"/>
      <c r="K5" s="175"/>
      <c r="L5" s="56"/>
      <c r="M5" s="56"/>
      <c r="N5" s="56"/>
      <c r="O5" s="51"/>
      <c r="P5" s="51"/>
      <c r="Q5" s="171"/>
      <c r="R5" s="171"/>
      <c r="S5" s="171"/>
      <c r="T5" s="171"/>
      <c r="U5" s="171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6" customHeight="1" x14ac:dyDescent="0.25"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49.5" customHeight="1" x14ac:dyDescent="0.25">
      <c r="A7" s="52" t="s">
        <v>22</v>
      </c>
      <c r="B7" s="176" t="s">
        <v>14</v>
      </c>
      <c r="C7" s="70">
        <f>IF(Infos!$C10="abs","abs",Infos!$B10)</f>
        <v>0</v>
      </c>
      <c r="D7" s="70">
        <f>IF(Infos!$C11="abs","abs",Infos!$B11)</f>
        <v>0</v>
      </c>
      <c r="E7" s="70">
        <f>IF(Infos!$C12="abs","abs",Infos!$B12)</f>
        <v>0</v>
      </c>
      <c r="F7" s="70">
        <f>IF(Infos!$C13="abs","abs",Infos!$B13)</f>
        <v>0</v>
      </c>
      <c r="G7" s="70">
        <f>IF(Infos!$C14="abs","abs",Infos!$B14)</f>
        <v>0</v>
      </c>
      <c r="H7" s="70">
        <f>IF(Infos!$C15="abs","abs",Infos!$B15)</f>
        <v>0</v>
      </c>
      <c r="I7" s="70">
        <f>IF(Infos!$C16="abs","abs",Infos!$B16)</f>
        <v>0</v>
      </c>
      <c r="J7" s="70">
        <f>IF(Infos!$C17="abs","abs",Infos!$B17)</f>
        <v>0</v>
      </c>
      <c r="K7" s="70">
        <f>IF(Infos!$C18="abs","abs",Infos!$B18)</f>
        <v>0</v>
      </c>
      <c r="L7" s="70">
        <f>IF(Infos!$C19="abs","abs",Infos!$B19)</f>
        <v>0</v>
      </c>
      <c r="M7" s="70">
        <f>IF(Infos!$C20="abs","abs",Infos!$B20)</f>
        <v>0</v>
      </c>
      <c r="N7" s="70">
        <f>IF(Infos!$C21="abs","abs",Infos!$B21)</f>
        <v>0</v>
      </c>
    </row>
    <row r="8" spans="1:35" ht="16.5" x14ac:dyDescent="0.25">
      <c r="A8" s="5"/>
      <c r="B8" s="177"/>
      <c r="C8" s="71" t="s">
        <v>6</v>
      </c>
      <c r="D8" s="71" t="s">
        <v>7</v>
      </c>
      <c r="E8" s="71" t="s">
        <v>8</v>
      </c>
      <c r="F8" s="71" t="s">
        <v>9</v>
      </c>
      <c r="G8" s="71" t="s">
        <v>10</v>
      </c>
      <c r="H8" s="72" t="s">
        <v>11</v>
      </c>
      <c r="I8" s="71" t="s">
        <v>12</v>
      </c>
      <c r="J8" s="71" t="s">
        <v>13</v>
      </c>
      <c r="K8" s="71" t="s">
        <v>3</v>
      </c>
      <c r="L8" s="71" t="s">
        <v>4</v>
      </c>
      <c r="M8" s="71" t="s">
        <v>5</v>
      </c>
      <c r="N8" s="73" t="s">
        <v>2</v>
      </c>
    </row>
    <row r="9" spans="1:35" ht="35.1" customHeight="1" x14ac:dyDescent="0.25">
      <c r="A9" s="67" t="s">
        <v>32</v>
      </c>
      <c r="B9" s="68" t="s">
        <v>63</v>
      </c>
      <c r="C9" s="69" t="e">
        <f>IF(Infos!$C$10="abs","abs",'Saisie notes - Grille jury'!P17)</f>
        <v>#VALUE!</v>
      </c>
      <c r="D9" s="69" t="e">
        <f>IF(Infos!$C$11="abs","abs",'Saisie notes - Grille jury'!Q17)</f>
        <v>#VALUE!</v>
      </c>
      <c r="E9" s="69" t="e">
        <f>IF(Infos!$C$12="abs","abs",'Saisie notes - Grille jury'!R17)</f>
        <v>#VALUE!</v>
      </c>
      <c r="F9" s="69" t="e">
        <f>IF(Infos!$C$13="abs","abs",'Saisie notes - Grille jury'!S17)</f>
        <v>#VALUE!</v>
      </c>
      <c r="G9" s="69" t="e">
        <f>IF(Infos!$C$14="abs","abs",'Saisie notes - Grille jury'!T17)</f>
        <v>#VALUE!</v>
      </c>
      <c r="H9" s="69" t="e">
        <f>IF(Infos!$C$15="abs","abs",'Saisie notes - Grille jury'!U17)</f>
        <v>#VALUE!</v>
      </c>
      <c r="I9" s="69" t="e">
        <f>IF(Infos!$C$16="abs","abs",'Saisie notes - Grille jury'!V17)</f>
        <v>#VALUE!</v>
      </c>
      <c r="J9" s="69" t="e">
        <f>IF(Infos!$C$17="abs","abs",'Saisie notes - Grille jury'!W17)</f>
        <v>#VALUE!</v>
      </c>
      <c r="K9" s="69" t="e">
        <f>IF(Infos!$C$18="abs","abs",'Saisie notes - Grille jury'!X17)</f>
        <v>#VALUE!</v>
      </c>
      <c r="L9" s="69" t="e">
        <f>IF(Infos!$C$19="abs","abs",'Saisie notes - Grille jury'!Y17)</f>
        <v>#VALUE!</v>
      </c>
      <c r="M9" s="69" t="e">
        <f>IF(Infos!$C$20="abs","abs",'Saisie notes - Grille jury'!Z17)</f>
        <v>#VALUE!</v>
      </c>
      <c r="N9" s="69" t="e">
        <f>IF(Infos!$C$21="abs","abs",'Saisie notes - Grille jury'!AA17)</f>
        <v>#VALUE!</v>
      </c>
      <c r="O9" s="11"/>
      <c r="P9" s="12"/>
    </row>
    <row r="10" spans="1:35" ht="42.75" customHeight="1" x14ac:dyDescent="0.25">
      <c r="A10" s="67" t="s">
        <v>1</v>
      </c>
      <c r="B10" s="68" t="s">
        <v>62</v>
      </c>
      <c r="C10" s="69" t="e">
        <f>IF(Infos!$C$10="abs","abs",'Saisie notes - Grille jury'!P27)</f>
        <v>#VALUE!</v>
      </c>
      <c r="D10" s="69" t="e">
        <f>IF(Infos!$C$11="abs","abs",'Saisie notes - Grille jury'!Q27)</f>
        <v>#VALUE!</v>
      </c>
      <c r="E10" s="69" t="e">
        <f>IF(Infos!$C$12="abs","abs",'Saisie notes - Grille jury'!R27)</f>
        <v>#VALUE!</v>
      </c>
      <c r="F10" s="69" t="e">
        <f>IF(Infos!$C$13="abs","abs",'Saisie notes - Grille jury'!S27)</f>
        <v>#VALUE!</v>
      </c>
      <c r="G10" s="69" t="e">
        <f>IF(Infos!$C$14="abs","abs",'Saisie notes - Grille jury'!T27)</f>
        <v>#VALUE!</v>
      </c>
      <c r="H10" s="69" t="e">
        <f>IF(Infos!$C$15="abs","abs",'Saisie notes - Grille jury'!U27)</f>
        <v>#VALUE!</v>
      </c>
      <c r="I10" s="69" t="e">
        <f>IF(Infos!$C$16="abs","abs",'Saisie notes - Grille jury'!V27)</f>
        <v>#VALUE!</v>
      </c>
      <c r="J10" s="69" t="e">
        <f>IF(Infos!$C$17="abs","abs",'Saisie notes - Grille jury'!W27)</f>
        <v>#VALUE!</v>
      </c>
      <c r="K10" s="69" t="e">
        <f>IF(Infos!$C$18="abs","abs",'Saisie notes - Grille jury'!X27)</f>
        <v>#VALUE!</v>
      </c>
      <c r="L10" s="69" t="e">
        <f>IF(Infos!$C$19="abs","abs",'Saisie notes - Grille jury'!Y27)</f>
        <v>#VALUE!</v>
      </c>
      <c r="M10" s="69" t="e">
        <f>IF(Infos!$C$20="abs","abs",'Saisie notes - Grille jury'!Z27)</f>
        <v>#VALUE!</v>
      </c>
      <c r="N10" s="69" t="e">
        <f>IF(Infos!$C$21="abs","abs",'Saisie notes - Grille jury'!AA27)</f>
        <v>#VALUE!</v>
      </c>
      <c r="O10" s="11"/>
    </row>
    <row r="11" spans="1:35" s="14" customFormat="1" ht="9.9499999999999993" customHeight="1" x14ac:dyDescent="0.25">
      <c r="A11" s="7"/>
      <c r="B11" s="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13"/>
    </row>
    <row r="12" spans="1:35" ht="35.1" customHeight="1" x14ac:dyDescent="0.3">
      <c r="A12" s="8"/>
      <c r="B12" s="75" t="s">
        <v>40</v>
      </c>
      <c r="C12" s="99" t="e">
        <f>IF(Infos!$C$10="abs","abs",'Saisie notes - Grille jury'!P30)</f>
        <v>#VALUE!</v>
      </c>
      <c r="D12" s="99" t="e">
        <f>IF(Infos!$C$11="abs","abs",'Saisie notes - Grille jury'!Q30)</f>
        <v>#VALUE!</v>
      </c>
      <c r="E12" s="99" t="e">
        <f>IF(Infos!$C$12="abs","abs",'Saisie notes - Grille jury'!R30)</f>
        <v>#VALUE!</v>
      </c>
      <c r="F12" s="99" t="e">
        <f>IF(Infos!$C$13="abs","abs",'Saisie notes - Grille jury'!S30)</f>
        <v>#VALUE!</v>
      </c>
      <c r="G12" s="99" t="e">
        <f>IF(Infos!$C$14="abs","abs",'Saisie notes - Grille jury'!T30)</f>
        <v>#VALUE!</v>
      </c>
      <c r="H12" s="99" t="e">
        <f>IF(Infos!$C$15="abs","abs",'Saisie notes - Grille jury'!U30)</f>
        <v>#VALUE!</v>
      </c>
      <c r="I12" s="99" t="e">
        <f>IF(Infos!$C$16="abs","abs",'Saisie notes - Grille jury'!V30)</f>
        <v>#VALUE!</v>
      </c>
      <c r="J12" s="99" t="e">
        <f>IF(Infos!$C$17="abs","abs",'Saisie notes - Grille jury'!W30)</f>
        <v>#VALUE!</v>
      </c>
      <c r="K12" s="99" t="e">
        <f>IF(Infos!$C$18="abs","abs",'Saisie notes - Grille jury'!X30)</f>
        <v>#VALUE!</v>
      </c>
      <c r="L12" s="99" t="e">
        <f>IF(Infos!$C$19="abs","abs",'Saisie notes - Grille jury'!Y30)</f>
        <v>#VALUE!</v>
      </c>
      <c r="M12" s="99" t="e">
        <f>IF(Infos!$C$20="abs","abs",'Saisie notes - Grille jury'!Z30)</f>
        <v>#VALUE!</v>
      </c>
      <c r="N12" s="99" t="e">
        <f>IF(Infos!$C$21="abs","abs",'Saisie notes - Grille jury'!AA30)</f>
        <v>#VALUE!</v>
      </c>
      <c r="O12" s="15"/>
    </row>
    <row r="13" spans="1:35" s="14" customFormat="1" ht="9.9499999999999993" customHeight="1" x14ac:dyDescent="0.25">
      <c r="A13" s="7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3"/>
    </row>
    <row r="14" spans="1:35" ht="15.75" x14ac:dyDescent="0.25">
      <c r="B14" s="172" t="s">
        <v>29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4"/>
    </row>
    <row r="15" spans="1:35" x14ac:dyDescent="0.25">
      <c r="B15" s="53" t="s">
        <v>30</v>
      </c>
      <c r="C15" s="179" t="s">
        <v>31</v>
      </c>
      <c r="D15" s="179"/>
      <c r="E15" s="179"/>
      <c r="F15" s="179"/>
      <c r="G15" s="179"/>
      <c r="H15" s="183" t="s">
        <v>35</v>
      </c>
      <c r="I15" s="184"/>
      <c r="J15" s="184"/>
      <c r="K15" s="184"/>
      <c r="L15" s="185"/>
    </row>
    <row r="16" spans="1:35" ht="18" customHeight="1" x14ac:dyDescent="0.25">
      <c r="B16" s="54">
        <f>Infos!E17</f>
        <v>0</v>
      </c>
      <c r="C16" s="178" t="str">
        <f>Infos!F17</f>
        <v>Président</v>
      </c>
      <c r="D16" s="178"/>
      <c r="E16" s="178"/>
      <c r="F16" s="178"/>
      <c r="G16" s="178"/>
      <c r="H16" s="180"/>
      <c r="I16" s="181"/>
      <c r="J16" s="181"/>
      <c r="K16" s="181"/>
      <c r="L16" s="182"/>
    </row>
    <row r="17" spans="2:12" ht="18" customHeight="1" x14ac:dyDescent="0.25">
      <c r="B17" s="54">
        <f>Infos!E18</f>
        <v>0</v>
      </c>
      <c r="C17" s="178" t="str">
        <f>Infos!F18</f>
        <v>Vice-président</v>
      </c>
      <c r="D17" s="178"/>
      <c r="E17" s="178"/>
      <c r="F17" s="178"/>
      <c r="G17" s="178"/>
      <c r="H17" s="180"/>
      <c r="I17" s="181"/>
      <c r="J17" s="181"/>
      <c r="K17" s="181"/>
      <c r="L17" s="182"/>
    </row>
    <row r="18" spans="2:12" ht="18" customHeight="1" x14ac:dyDescent="0.25">
      <c r="B18" s="54">
        <f>Infos!E19</f>
        <v>0</v>
      </c>
      <c r="C18" s="178">
        <f>Infos!F19</f>
        <v>0</v>
      </c>
      <c r="D18" s="178"/>
      <c r="E18" s="178"/>
      <c r="F18" s="178"/>
      <c r="G18" s="178"/>
      <c r="H18" s="180"/>
      <c r="I18" s="181"/>
      <c r="J18" s="181"/>
      <c r="K18" s="181"/>
      <c r="L18" s="182"/>
    </row>
    <row r="19" spans="2:12" ht="18" customHeight="1" x14ac:dyDescent="0.25">
      <c r="B19" s="54">
        <f>Infos!E20</f>
        <v>0</v>
      </c>
      <c r="C19" s="178">
        <f>Infos!F20</f>
        <v>0</v>
      </c>
      <c r="D19" s="178"/>
      <c r="E19" s="178"/>
      <c r="F19" s="178"/>
      <c r="G19" s="178"/>
      <c r="H19" s="180"/>
      <c r="I19" s="181"/>
      <c r="J19" s="181"/>
      <c r="K19" s="181"/>
      <c r="L19" s="182"/>
    </row>
    <row r="20" spans="2:12" ht="18" customHeight="1" x14ac:dyDescent="0.25">
      <c r="B20" s="54">
        <f>Infos!E21</f>
        <v>0</v>
      </c>
      <c r="C20" s="178">
        <f>Infos!F21</f>
        <v>0</v>
      </c>
      <c r="D20" s="178"/>
      <c r="E20" s="178"/>
      <c r="F20" s="178"/>
      <c r="G20" s="178"/>
      <c r="H20" s="180"/>
      <c r="I20" s="181"/>
      <c r="J20" s="181"/>
      <c r="K20" s="181"/>
      <c r="L20" s="182"/>
    </row>
    <row r="21" spans="2:12" ht="18" customHeight="1" x14ac:dyDescent="0.25">
      <c r="B21" s="54">
        <f>Infos!E22</f>
        <v>0</v>
      </c>
      <c r="C21" s="178">
        <f>Infos!F22</f>
        <v>0</v>
      </c>
      <c r="D21" s="178"/>
      <c r="E21" s="178"/>
      <c r="F21" s="178"/>
      <c r="G21" s="178"/>
      <c r="H21" s="180"/>
      <c r="I21" s="181"/>
      <c r="J21" s="181"/>
      <c r="K21" s="181"/>
      <c r="L21" s="182"/>
    </row>
  </sheetData>
  <sheetProtection algorithmName="SHA-512" hashValue="661iLw8bMT081MbQcofGCmHa6eHAISAg22jS9e3eVFacA6gd8CZBnNR7bCuLriRP7FZdZiQbpiS/7suM67FHwQ==" saltValue="zjE8+giH01B5RS1wd4hN3Q==" spinCount="100000" sheet="1" objects="1" scenarios="1" selectLockedCells="1" selectUnlockedCells="1"/>
  <mergeCells count="21">
    <mergeCell ref="H19:L19"/>
    <mergeCell ref="H20:L20"/>
    <mergeCell ref="H21:L21"/>
    <mergeCell ref="H15:L15"/>
    <mergeCell ref="H16:L16"/>
    <mergeCell ref="H17:L17"/>
    <mergeCell ref="H18:L18"/>
    <mergeCell ref="C18:G18"/>
    <mergeCell ref="C19:G19"/>
    <mergeCell ref="C20:G20"/>
    <mergeCell ref="C21:G21"/>
    <mergeCell ref="C15:G15"/>
    <mergeCell ref="C16:G16"/>
    <mergeCell ref="C17:G17"/>
    <mergeCell ref="B5:F5"/>
    <mergeCell ref="Q5:U5"/>
    <mergeCell ref="B14:L14"/>
    <mergeCell ref="I1:K1"/>
    <mergeCell ref="Q1:Y1"/>
    <mergeCell ref="I5:K5"/>
    <mergeCell ref="B7:B8"/>
  </mergeCells>
  <phoneticPr fontId="21" type="noConversion"/>
  <conditionalFormatting sqref="B16:G21 C7:N7 C13:N13 C9:N9 C11:N11">
    <cfRule type="cellIs" dxfId="1" priority="12" operator="equal">
      <formula>0</formula>
    </cfRule>
  </conditionalFormatting>
  <printOptions horizontalCentered="1"/>
  <pageMargins left="0" right="0" top="0.19685039370078741" bottom="0.19685039370078741" header="0" footer="0"/>
  <pageSetup paperSize="9" scale="99" orientation="landscape" r:id="rId1"/>
  <ignoredErrors>
    <ignoredError sqref="C8:D8 E8:N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51"/>
  <sheetViews>
    <sheetView showGridLines="0" workbookViewId="0">
      <selection activeCell="B9" sqref="B9:H51"/>
    </sheetView>
  </sheetViews>
  <sheetFormatPr baseColWidth="10" defaultColWidth="11.42578125" defaultRowHeight="15" x14ac:dyDescent="0.25"/>
  <cols>
    <col min="1" max="1" width="3.42578125" style="78" customWidth="1"/>
    <col min="2" max="8" width="11.42578125" style="78"/>
    <col min="9" max="9" width="4.42578125" style="78" customWidth="1"/>
    <col min="10" max="16384" width="11.42578125" style="78"/>
  </cols>
  <sheetData>
    <row r="1" spans="1:10" ht="15.75" x14ac:dyDescent="0.25">
      <c r="A1" s="195" t="s">
        <v>33</v>
      </c>
      <c r="B1" s="195"/>
      <c r="C1" s="195"/>
      <c r="D1" s="195"/>
      <c r="E1" s="195"/>
      <c r="F1" s="195"/>
      <c r="G1" s="195"/>
      <c r="H1" s="195"/>
      <c r="I1" s="195"/>
      <c r="J1" s="110"/>
    </row>
    <row r="3" spans="1:10" x14ac:dyDescent="0.25">
      <c r="C3" s="111" t="str">
        <f>Infos!B5</f>
        <v>MC Pâtisserie-Glacerie-Chocolaterie-Confiserie Spécialisées</v>
      </c>
      <c r="D3" s="111"/>
      <c r="E3" s="111"/>
      <c r="F3" s="111"/>
      <c r="G3" s="111"/>
      <c r="H3" s="111"/>
    </row>
    <row r="4" spans="1:10" x14ac:dyDescent="0.25">
      <c r="A4" s="196">
        <f>Infos!F7</f>
        <v>0</v>
      </c>
      <c r="B4" s="196"/>
      <c r="C4" s="196"/>
      <c r="D4" s="196"/>
      <c r="E4" s="196"/>
      <c r="F4" s="196"/>
      <c r="G4" s="196"/>
      <c r="H4" s="196"/>
      <c r="I4" s="196"/>
    </row>
    <row r="5" spans="1:10" x14ac:dyDescent="0.25">
      <c r="A5" s="197">
        <f>Infos!B7</f>
        <v>0</v>
      </c>
      <c r="B5" s="197"/>
      <c r="C5" s="197"/>
      <c r="D5" s="197"/>
      <c r="E5" s="197"/>
      <c r="F5" s="197"/>
      <c r="G5" s="197"/>
      <c r="H5" s="197"/>
      <c r="I5" s="197"/>
    </row>
    <row r="6" spans="1:10" x14ac:dyDescent="0.25">
      <c r="A6" s="196">
        <f>Infos!F9</f>
        <v>0</v>
      </c>
      <c r="B6" s="196"/>
      <c r="C6" s="196"/>
      <c r="D6" s="196"/>
      <c r="E6" s="196"/>
      <c r="F6" s="196"/>
      <c r="G6" s="196"/>
      <c r="H6" s="196"/>
      <c r="I6" s="196"/>
    </row>
    <row r="7" spans="1:10" x14ac:dyDescent="0.25">
      <c r="A7" s="196">
        <f>Infos!E18</f>
        <v>0</v>
      </c>
      <c r="B7" s="196"/>
      <c r="C7" s="196"/>
      <c r="D7" s="196"/>
      <c r="E7" s="196"/>
      <c r="F7" s="196"/>
      <c r="G7" s="196"/>
      <c r="H7" s="196"/>
      <c r="I7" s="196"/>
    </row>
    <row r="9" spans="1:10" x14ac:dyDescent="0.25">
      <c r="B9" s="186"/>
      <c r="C9" s="187"/>
      <c r="D9" s="187"/>
      <c r="E9" s="187"/>
      <c r="F9" s="187"/>
      <c r="G9" s="187"/>
      <c r="H9" s="188"/>
    </row>
    <row r="10" spans="1:10" x14ac:dyDescent="0.25">
      <c r="B10" s="189"/>
      <c r="C10" s="190"/>
      <c r="D10" s="190"/>
      <c r="E10" s="190"/>
      <c r="F10" s="190"/>
      <c r="G10" s="190"/>
      <c r="H10" s="191"/>
    </row>
    <row r="11" spans="1:10" x14ac:dyDescent="0.25">
      <c r="B11" s="189"/>
      <c r="C11" s="190"/>
      <c r="D11" s="190"/>
      <c r="E11" s="190"/>
      <c r="F11" s="190"/>
      <c r="G11" s="190"/>
      <c r="H11" s="191"/>
    </row>
    <row r="12" spans="1:10" x14ac:dyDescent="0.25">
      <c r="B12" s="189"/>
      <c r="C12" s="190"/>
      <c r="D12" s="190"/>
      <c r="E12" s="190"/>
      <c r="F12" s="190"/>
      <c r="G12" s="190"/>
      <c r="H12" s="191"/>
    </row>
    <row r="13" spans="1:10" x14ac:dyDescent="0.25">
      <c r="B13" s="189"/>
      <c r="C13" s="190"/>
      <c r="D13" s="190"/>
      <c r="E13" s="190"/>
      <c r="F13" s="190"/>
      <c r="G13" s="190"/>
      <c r="H13" s="191"/>
    </row>
    <row r="14" spans="1:10" x14ac:dyDescent="0.25">
      <c r="B14" s="189"/>
      <c r="C14" s="190"/>
      <c r="D14" s="190"/>
      <c r="E14" s="190"/>
      <c r="F14" s="190"/>
      <c r="G14" s="190"/>
      <c r="H14" s="191"/>
    </row>
    <row r="15" spans="1:10" x14ac:dyDescent="0.25">
      <c r="B15" s="189"/>
      <c r="C15" s="190"/>
      <c r="D15" s="190"/>
      <c r="E15" s="190"/>
      <c r="F15" s="190"/>
      <c r="G15" s="190"/>
      <c r="H15" s="191"/>
    </row>
    <row r="16" spans="1:10" x14ac:dyDescent="0.25">
      <c r="B16" s="189"/>
      <c r="C16" s="190"/>
      <c r="D16" s="190"/>
      <c r="E16" s="190"/>
      <c r="F16" s="190"/>
      <c r="G16" s="190"/>
      <c r="H16" s="191"/>
    </row>
    <row r="17" spans="2:8" x14ac:dyDescent="0.25">
      <c r="B17" s="189"/>
      <c r="C17" s="190"/>
      <c r="D17" s="190"/>
      <c r="E17" s="190"/>
      <c r="F17" s="190"/>
      <c r="G17" s="190"/>
      <c r="H17" s="191"/>
    </row>
    <row r="18" spans="2:8" x14ac:dyDescent="0.25">
      <c r="B18" s="189"/>
      <c r="C18" s="190"/>
      <c r="D18" s="190"/>
      <c r="E18" s="190"/>
      <c r="F18" s="190"/>
      <c r="G18" s="190"/>
      <c r="H18" s="191"/>
    </row>
    <row r="19" spans="2:8" x14ac:dyDescent="0.25">
      <c r="B19" s="189"/>
      <c r="C19" s="190"/>
      <c r="D19" s="190"/>
      <c r="E19" s="190"/>
      <c r="F19" s="190"/>
      <c r="G19" s="190"/>
      <c r="H19" s="191"/>
    </row>
    <row r="20" spans="2:8" x14ac:dyDescent="0.25">
      <c r="B20" s="189"/>
      <c r="C20" s="190"/>
      <c r="D20" s="190"/>
      <c r="E20" s="190"/>
      <c r="F20" s="190"/>
      <c r="G20" s="190"/>
      <c r="H20" s="191"/>
    </row>
    <row r="21" spans="2:8" x14ac:dyDescent="0.25">
      <c r="B21" s="189"/>
      <c r="C21" s="190"/>
      <c r="D21" s="190"/>
      <c r="E21" s="190"/>
      <c r="F21" s="190"/>
      <c r="G21" s="190"/>
      <c r="H21" s="191"/>
    </row>
    <row r="22" spans="2:8" x14ac:dyDescent="0.25">
      <c r="B22" s="189"/>
      <c r="C22" s="190"/>
      <c r="D22" s="190"/>
      <c r="E22" s="190"/>
      <c r="F22" s="190"/>
      <c r="G22" s="190"/>
      <c r="H22" s="191"/>
    </row>
    <row r="23" spans="2:8" x14ac:dyDescent="0.25">
      <c r="B23" s="189"/>
      <c r="C23" s="190"/>
      <c r="D23" s="190"/>
      <c r="E23" s="190"/>
      <c r="F23" s="190"/>
      <c r="G23" s="190"/>
      <c r="H23" s="191"/>
    </row>
    <row r="24" spans="2:8" x14ac:dyDescent="0.25">
      <c r="B24" s="189"/>
      <c r="C24" s="190"/>
      <c r="D24" s="190"/>
      <c r="E24" s="190"/>
      <c r="F24" s="190"/>
      <c r="G24" s="190"/>
      <c r="H24" s="191"/>
    </row>
    <row r="25" spans="2:8" x14ac:dyDescent="0.25">
      <c r="B25" s="189"/>
      <c r="C25" s="190"/>
      <c r="D25" s="190"/>
      <c r="E25" s="190"/>
      <c r="F25" s="190"/>
      <c r="G25" s="190"/>
      <c r="H25" s="191"/>
    </row>
    <row r="26" spans="2:8" x14ac:dyDescent="0.25">
      <c r="B26" s="189"/>
      <c r="C26" s="190"/>
      <c r="D26" s="190"/>
      <c r="E26" s="190"/>
      <c r="F26" s="190"/>
      <c r="G26" s="190"/>
      <c r="H26" s="191"/>
    </row>
    <row r="27" spans="2:8" x14ac:dyDescent="0.25">
      <c r="B27" s="189"/>
      <c r="C27" s="190"/>
      <c r="D27" s="190"/>
      <c r="E27" s="190"/>
      <c r="F27" s="190"/>
      <c r="G27" s="190"/>
      <c r="H27" s="191"/>
    </row>
    <row r="28" spans="2:8" x14ac:dyDescent="0.25">
      <c r="B28" s="189"/>
      <c r="C28" s="190"/>
      <c r="D28" s="190"/>
      <c r="E28" s="190"/>
      <c r="F28" s="190"/>
      <c r="G28" s="190"/>
      <c r="H28" s="191"/>
    </row>
    <row r="29" spans="2:8" x14ac:dyDescent="0.25">
      <c r="B29" s="189"/>
      <c r="C29" s="190"/>
      <c r="D29" s="190"/>
      <c r="E29" s="190"/>
      <c r="F29" s="190"/>
      <c r="G29" s="190"/>
      <c r="H29" s="191"/>
    </row>
    <row r="30" spans="2:8" x14ac:dyDescent="0.25">
      <c r="B30" s="189"/>
      <c r="C30" s="190"/>
      <c r="D30" s="190"/>
      <c r="E30" s="190"/>
      <c r="F30" s="190"/>
      <c r="G30" s="190"/>
      <c r="H30" s="191"/>
    </row>
    <row r="31" spans="2:8" x14ac:dyDescent="0.25">
      <c r="B31" s="189"/>
      <c r="C31" s="190"/>
      <c r="D31" s="190"/>
      <c r="E31" s="190"/>
      <c r="F31" s="190"/>
      <c r="G31" s="190"/>
      <c r="H31" s="191"/>
    </row>
    <row r="32" spans="2:8" x14ac:dyDescent="0.25">
      <c r="B32" s="189"/>
      <c r="C32" s="190"/>
      <c r="D32" s="190"/>
      <c r="E32" s="190"/>
      <c r="F32" s="190"/>
      <c r="G32" s="190"/>
      <c r="H32" s="191"/>
    </row>
    <row r="33" spans="2:8" x14ac:dyDescent="0.25">
      <c r="B33" s="189"/>
      <c r="C33" s="190"/>
      <c r="D33" s="190"/>
      <c r="E33" s="190"/>
      <c r="F33" s="190"/>
      <c r="G33" s="190"/>
      <c r="H33" s="191"/>
    </row>
    <row r="34" spans="2:8" x14ac:dyDescent="0.25">
      <c r="B34" s="189"/>
      <c r="C34" s="190"/>
      <c r="D34" s="190"/>
      <c r="E34" s="190"/>
      <c r="F34" s="190"/>
      <c r="G34" s="190"/>
      <c r="H34" s="191"/>
    </row>
    <row r="35" spans="2:8" x14ac:dyDescent="0.25">
      <c r="B35" s="189"/>
      <c r="C35" s="190"/>
      <c r="D35" s="190"/>
      <c r="E35" s="190"/>
      <c r="F35" s="190"/>
      <c r="G35" s="190"/>
      <c r="H35" s="191"/>
    </row>
    <row r="36" spans="2:8" x14ac:dyDescent="0.25">
      <c r="B36" s="189"/>
      <c r="C36" s="190"/>
      <c r="D36" s="190"/>
      <c r="E36" s="190"/>
      <c r="F36" s="190"/>
      <c r="G36" s="190"/>
      <c r="H36" s="191"/>
    </row>
    <row r="37" spans="2:8" x14ac:dyDescent="0.25">
      <c r="B37" s="189"/>
      <c r="C37" s="190"/>
      <c r="D37" s="190"/>
      <c r="E37" s="190"/>
      <c r="F37" s="190"/>
      <c r="G37" s="190"/>
      <c r="H37" s="191"/>
    </row>
    <row r="38" spans="2:8" x14ac:dyDescent="0.25">
      <c r="B38" s="189"/>
      <c r="C38" s="190"/>
      <c r="D38" s="190"/>
      <c r="E38" s="190"/>
      <c r="F38" s="190"/>
      <c r="G38" s="190"/>
      <c r="H38" s="191"/>
    </row>
    <row r="39" spans="2:8" x14ac:dyDescent="0.25">
      <c r="B39" s="189"/>
      <c r="C39" s="190"/>
      <c r="D39" s="190"/>
      <c r="E39" s="190"/>
      <c r="F39" s="190"/>
      <c r="G39" s="190"/>
      <c r="H39" s="191"/>
    </row>
    <row r="40" spans="2:8" x14ac:dyDescent="0.25">
      <c r="B40" s="189"/>
      <c r="C40" s="190"/>
      <c r="D40" s="190"/>
      <c r="E40" s="190"/>
      <c r="F40" s="190"/>
      <c r="G40" s="190"/>
      <c r="H40" s="191"/>
    </row>
    <row r="41" spans="2:8" x14ac:dyDescent="0.25">
      <c r="B41" s="189"/>
      <c r="C41" s="190"/>
      <c r="D41" s="190"/>
      <c r="E41" s="190"/>
      <c r="F41" s="190"/>
      <c r="G41" s="190"/>
      <c r="H41" s="191"/>
    </row>
    <row r="42" spans="2:8" x14ac:dyDescent="0.25">
      <c r="B42" s="189"/>
      <c r="C42" s="190"/>
      <c r="D42" s="190"/>
      <c r="E42" s="190"/>
      <c r="F42" s="190"/>
      <c r="G42" s="190"/>
      <c r="H42" s="191"/>
    </row>
    <row r="43" spans="2:8" x14ac:dyDescent="0.25">
      <c r="B43" s="189"/>
      <c r="C43" s="190"/>
      <c r="D43" s="190"/>
      <c r="E43" s="190"/>
      <c r="F43" s="190"/>
      <c r="G43" s="190"/>
      <c r="H43" s="191"/>
    </row>
    <row r="44" spans="2:8" x14ac:dyDescent="0.25">
      <c r="B44" s="189"/>
      <c r="C44" s="190"/>
      <c r="D44" s="190"/>
      <c r="E44" s="190"/>
      <c r="F44" s="190"/>
      <c r="G44" s="190"/>
      <c r="H44" s="191"/>
    </row>
    <row r="45" spans="2:8" x14ac:dyDescent="0.25">
      <c r="B45" s="189"/>
      <c r="C45" s="190"/>
      <c r="D45" s="190"/>
      <c r="E45" s="190"/>
      <c r="F45" s="190"/>
      <c r="G45" s="190"/>
      <c r="H45" s="191"/>
    </row>
    <row r="46" spans="2:8" x14ac:dyDescent="0.25">
      <c r="B46" s="189"/>
      <c r="C46" s="190"/>
      <c r="D46" s="190"/>
      <c r="E46" s="190"/>
      <c r="F46" s="190"/>
      <c r="G46" s="190"/>
      <c r="H46" s="191"/>
    </row>
    <row r="47" spans="2:8" x14ac:dyDescent="0.25">
      <c r="B47" s="189"/>
      <c r="C47" s="190"/>
      <c r="D47" s="190"/>
      <c r="E47" s="190"/>
      <c r="F47" s="190"/>
      <c r="G47" s="190"/>
      <c r="H47" s="191"/>
    </row>
    <row r="48" spans="2:8" x14ac:dyDescent="0.25">
      <c r="B48" s="189"/>
      <c r="C48" s="190"/>
      <c r="D48" s="190"/>
      <c r="E48" s="190"/>
      <c r="F48" s="190"/>
      <c r="G48" s="190"/>
      <c r="H48" s="191"/>
    </row>
    <row r="49" spans="2:8" x14ac:dyDescent="0.25">
      <c r="B49" s="189"/>
      <c r="C49" s="190"/>
      <c r="D49" s="190"/>
      <c r="E49" s="190"/>
      <c r="F49" s="190"/>
      <c r="G49" s="190"/>
      <c r="H49" s="191"/>
    </row>
    <row r="50" spans="2:8" x14ac:dyDescent="0.25">
      <c r="B50" s="189"/>
      <c r="C50" s="190"/>
      <c r="D50" s="190"/>
      <c r="E50" s="190"/>
      <c r="F50" s="190"/>
      <c r="G50" s="190"/>
      <c r="H50" s="191"/>
    </row>
    <row r="51" spans="2:8" x14ac:dyDescent="0.25">
      <c r="B51" s="192"/>
      <c r="C51" s="193"/>
      <c r="D51" s="193"/>
      <c r="E51" s="193"/>
      <c r="F51" s="193"/>
      <c r="G51" s="193"/>
      <c r="H51" s="194"/>
    </row>
  </sheetData>
  <sheetProtection password="C754" sheet="1" objects="1" scenarios="1"/>
  <mergeCells count="6">
    <mergeCell ref="B9:H51"/>
    <mergeCell ref="A1:I1"/>
    <mergeCell ref="A4:I4"/>
    <mergeCell ref="A5:I5"/>
    <mergeCell ref="A6:I6"/>
    <mergeCell ref="A7:I7"/>
  </mergeCells>
  <phoneticPr fontId="21" type="noConversion"/>
  <conditionalFormatting sqref="A4:A7">
    <cfRule type="cellIs" dxfId="0" priority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Saisie notes - Grille jury</vt:lpstr>
      <vt:lpstr>Synthese</vt:lpstr>
      <vt:lpstr>Remarques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2014-06-02T19:13:07Z</cp:lastPrinted>
  <dcterms:created xsi:type="dcterms:W3CDTF">2009-01-23T04:30:33Z</dcterms:created>
  <dcterms:modified xsi:type="dcterms:W3CDTF">2023-05-25T22:34:42Z</dcterms:modified>
</cp:coreProperties>
</file>